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4875" tabRatio="773" activeTab="0"/>
  </bookViews>
  <sheets>
    <sheet name="Déclaration trimestrielle" sheetId="1" r:id="rId1"/>
    <sheet name="1" sheetId="2" r:id="rId2"/>
    <sheet name="2" sheetId="3" r:id="rId3"/>
    <sheet name="3" sheetId="4" r:id="rId4"/>
    <sheet name="4" sheetId="5" state="hidden" r:id="rId5"/>
    <sheet name="5" sheetId="6" state="hidden" r:id="rId6"/>
    <sheet name="6" sheetId="7" state="hidden" r:id="rId7"/>
  </sheets>
  <definedNames>
    <definedName name="ANNEE">'Déclaration trimestrielle'!$C$51</definedName>
    <definedName name="DATE">'Déclaration trimestrielle'!$A$9</definedName>
    <definedName name="EXOMOIS1" localSheetId="2">'2'!#REF!+'2'!#REF!+'2'!#REF!+'2'!#REF!</definedName>
    <definedName name="EXOMOIS1" localSheetId="3">'3'!#REF!+'3'!#REF!+'3'!#REF!+'3'!#REF!</definedName>
    <definedName name="EXOMOIS1" localSheetId="4">'4'!#REF!+'4'!#REF!+'4'!#REF!+'4'!#REF!</definedName>
    <definedName name="EXOMOIS1" localSheetId="5">'5'!#REF!+'5'!#REF!+'5'!#REF!+'5'!#REF!</definedName>
    <definedName name="EXOMOIS1" localSheetId="6">'6'!#REF!+'6'!#REF!+'6'!#REF!+'6'!#REF!</definedName>
    <definedName name="EXOMOIS1">'1'!#REF!+'1'!#REF!+'1'!#REF!+'1'!#REF!</definedName>
    <definedName name="EXOMOIS2">#REF!+#REF!+#REF!+#REF!</definedName>
    <definedName name="EXOMOIS3">#REF!+#REF!+#REF!+#REF!</definedName>
    <definedName name="EXOMOIS4">#REF!+#REF!+#REF!+#REF!</definedName>
    <definedName name="EXOMOIS5">#REF!+#REF!+#REF!+#REF!</definedName>
    <definedName name="EXOMOIS6">#REF!+#REF!+#REF!+#REF!</definedName>
    <definedName name="MOIS1">'Déclaration trimestrielle'!$B$51</definedName>
    <definedName name="MOIS2">'Déclaration trimestrielle'!$B$52</definedName>
    <definedName name="MOIS3">'Déclaration trimestrielle'!$B$53</definedName>
    <definedName name="MOIS4">'Déclaration trimestrielle'!$B$54</definedName>
    <definedName name="MOIS5">'Déclaration trimestrielle'!$B$55</definedName>
    <definedName name="MOIS6">'Déclaration trimestrielle'!$B$56</definedName>
    <definedName name="TOTALMOIS1" localSheetId="2">'2'!#REF!</definedName>
    <definedName name="TOTALMOIS1" localSheetId="3">'3'!#REF!</definedName>
    <definedName name="TOTALMOIS1" localSheetId="4">'4'!#REF!</definedName>
    <definedName name="TOTALMOIS1" localSheetId="5">'5'!#REF!</definedName>
    <definedName name="TOTALMOIS1" localSheetId="6">'6'!#REF!</definedName>
    <definedName name="TOTALMOIS1">'1'!#REF!</definedName>
    <definedName name="TOTALMOIS2">#REF!</definedName>
    <definedName name="TOTALMOIS3">#REF!</definedName>
    <definedName name="TOTALMOIS4">#REF!</definedName>
    <definedName name="TOTALMOIS5">#REF!</definedName>
    <definedName name="TOTALMOIS6">#REF!</definedName>
  </definedNames>
  <calcPr fullCalcOnLoad="1"/>
</workbook>
</file>

<file path=xl/sharedStrings.xml><?xml version="1.0" encoding="utf-8"?>
<sst xmlns="http://schemas.openxmlformats.org/spreadsheetml/2006/main" count="1126" uniqueCount="103">
  <si>
    <t>Type d'Hébergement :</t>
  </si>
  <si>
    <t>Classement :</t>
  </si>
  <si>
    <t>Téléphone :</t>
  </si>
  <si>
    <t>Date d'ouverture :</t>
  </si>
  <si>
    <t>Nombre de chambres :</t>
  </si>
  <si>
    <t>Capacité d’hébergement :</t>
  </si>
  <si>
    <t>Récapitulatif des sommes perçues</t>
  </si>
  <si>
    <t>ANNEE</t>
  </si>
  <si>
    <t>MOIS</t>
  </si>
  <si>
    <t>TAXE DE SEJOUR</t>
  </si>
  <si>
    <t>Déclaration de perception de la Taxe de Séjour</t>
  </si>
  <si>
    <t>(N° de voie, nom de la rue, Code Postal, Ville)</t>
  </si>
  <si>
    <t>E-mail :</t>
  </si>
  <si>
    <t>A</t>
  </si>
  <si>
    <t>B</t>
  </si>
  <si>
    <t>C</t>
  </si>
  <si>
    <t>D</t>
  </si>
  <si>
    <t>TOTAL A REVERSER</t>
  </si>
  <si>
    <t>Signature et cachet de l'Etablissement</t>
  </si>
  <si>
    <t>Complément :</t>
  </si>
  <si>
    <t xml:space="preserve">le </t>
  </si>
  <si>
    <t>INFORMATIONS RELATIVES A L'HEBERGEMENT</t>
  </si>
  <si>
    <t>(Hôtel, Chambre d'hôtes, Gîte, Meublé de tourisme, Centre d'hébergement, Résidence hôtelière, Camping, Port de plaisance ou Village Vacances)</t>
  </si>
  <si>
    <t>C - Les personnes bénéficiant d'un hébergement d'urgence ou d'un relogement temporaire</t>
  </si>
  <si>
    <t>D - Les personnes assujetties à la Taxe d'Habitation sur le territoire d'Angers Loire Métropole</t>
  </si>
  <si>
    <t>A - Les personnes mineures</t>
  </si>
  <si>
    <t>B - Les titulaires d'un contrat de travail saisonnier employés sur le territoire d'Angers Loire Métropole</t>
  </si>
  <si>
    <r>
      <t>Adresse de l'hébergement</t>
    </r>
    <r>
      <rPr>
        <b/>
        <sz val="6"/>
        <color indexed="8"/>
        <rFont val="Berlin Sans FB"/>
        <family val="2"/>
      </rPr>
      <t xml:space="preserve"> </t>
    </r>
    <r>
      <rPr>
        <b/>
        <sz val="8"/>
        <color indexed="8"/>
        <rFont val="Berlin Sans FB"/>
        <family val="2"/>
      </rPr>
      <t>:</t>
    </r>
  </si>
  <si>
    <t>Adresse postale :</t>
  </si>
  <si>
    <t>RECAPITULATIF DES SOMMES PERCUES</t>
  </si>
  <si>
    <t>NOM de L'HEBERGEMENT
et/ou du GERANT :</t>
  </si>
  <si>
    <t>Janvier</t>
  </si>
  <si>
    <t>Février</t>
  </si>
  <si>
    <t>Mars</t>
  </si>
  <si>
    <t>Avril</t>
  </si>
  <si>
    <t>Mai</t>
  </si>
  <si>
    <t>Juin</t>
  </si>
  <si>
    <t>Calcul du prix de location par nuit</t>
  </si>
  <si>
    <r>
      <rPr>
        <b/>
        <sz val="11"/>
        <rFont val="Calibri"/>
        <family val="2"/>
      </rPr>
      <t>TOTAUX</t>
    </r>
  </si>
  <si>
    <t>Date de déclaration
du                  au</t>
  </si>
  <si>
    <t>Exemple</t>
  </si>
  <si>
    <t>Séjour 1</t>
  </si>
  <si>
    <t>Séjour 2</t>
  </si>
  <si>
    <t>Séjour 3</t>
  </si>
  <si>
    <t>Séjour 4</t>
  </si>
  <si>
    <t>Séjour 5</t>
  </si>
  <si>
    <t>Séjour 6</t>
  </si>
  <si>
    <t>Séjour 7</t>
  </si>
  <si>
    <t>Séjour 8</t>
  </si>
  <si>
    <t>Séjour 9</t>
  </si>
  <si>
    <t>Séjour 10</t>
  </si>
  <si>
    <t>Séjour 11</t>
  </si>
  <si>
    <t>Séjour 12</t>
  </si>
  <si>
    <t>Séjour 13</t>
  </si>
  <si>
    <t>Séjour 14</t>
  </si>
  <si>
    <t>Séjour 15</t>
  </si>
  <si>
    <t>Séjour 16</t>
  </si>
  <si>
    <t>Séjour 17</t>
  </si>
  <si>
    <t>Séjour 18</t>
  </si>
  <si>
    <t>Séjour 19</t>
  </si>
  <si>
    <t>Séjour 20</t>
  </si>
  <si>
    <t>Séjour 21</t>
  </si>
  <si>
    <t>Séjour 22</t>
  </si>
  <si>
    <t>Séjour 23</t>
  </si>
  <si>
    <t>Séjour 24</t>
  </si>
  <si>
    <t>Séjour 25</t>
  </si>
  <si>
    <t>Séjour 26</t>
  </si>
  <si>
    <t>Séjour 27</t>
  </si>
  <si>
    <t>Séjour 28</t>
  </si>
  <si>
    <t>Début séjour</t>
  </si>
  <si>
    <t>Fin séjour</t>
  </si>
  <si>
    <t>/</t>
  </si>
  <si>
    <t>X</t>
  </si>
  <si>
    <t>Tarif d'une nuit</t>
  </si>
  <si>
    <t>Nombre de personnes totales</t>
  </si>
  <si>
    <t>Nombre de nuits</t>
  </si>
  <si>
    <t>Nbre de pers. Imposées (hors exo)</t>
  </si>
  <si>
    <r>
      <t>% voté (1)</t>
    </r>
  </si>
  <si>
    <t>Prix unitaire TS (2)</t>
  </si>
  <si>
    <t>Montant taxe de séjour (3)</t>
  </si>
  <si>
    <t>Motifs d'exonération (4)</t>
  </si>
  <si>
    <t>(3) Montant de la taxe de séjour pour chaque séjour, le total est la somme déclarée au final</t>
  </si>
  <si>
    <t>(4) Motif d'exonération :</t>
  </si>
  <si>
    <t>(2) Si le prix unitaire Taxe de Séjour est supérieur à 1,50 €, le remplacer par le tarif plafond de 1,50 €</t>
  </si>
  <si>
    <t>(1) Taux voté par délibération du 10 septembre 2018</t>
  </si>
  <si>
    <t>NC</t>
  </si>
  <si>
    <t>Etat Mensuel - Hébergement non classé ou en attente de classement</t>
  </si>
  <si>
    <t>Hébergement non classé ou en attente de classement</t>
  </si>
  <si>
    <t>Fait à</t>
  </si>
  <si>
    <t>https://taxedesejour.ofeaweb.fr/ts/angersloiremetropole/</t>
  </si>
  <si>
    <t>Télé-déclaration et paiement via la plateforme :</t>
  </si>
  <si>
    <t xml:space="preserve">- carte bancaire, </t>
  </si>
  <si>
    <r>
      <t>Règlement possible par</t>
    </r>
    <r>
      <rPr>
        <sz val="9"/>
        <color indexed="8"/>
        <rFont val="Calibri"/>
        <family val="2"/>
      </rPr>
      <t xml:space="preserve">  : </t>
    </r>
  </si>
  <si>
    <r>
      <t xml:space="preserve">- chèque à l'ordre de : </t>
    </r>
    <r>
      <rPr>
        <b/>
        <sz val="9"/>
        <color indexed="8"/>
        <rFont val="Calibri"/>
        <family val="2"/>
      </rPr>
      <t>Régie Taxe de séjour ALM</t>
    </r>
  </si>
  <si>
    <t>MONTANT 
TAXE DE SEJOUR</t>
  </si>
  <si>
    <r>
      <t xml:space="preserve">- virement sur le compte : </t>
    </r>
    <r>
      <rPr>
        <b/>
        <sz val="9"/>
        <color indexed="8"/>
        <rFont val="Calibri"/>
        <family val="2"/>
      </rPr>
      <t>FR</t>
    </r>
    <r>
      <rPr>
        <b/>
        <sz val="9"/>
        <color indexed="8"/>
        <rFont val="Calibri"/>
        <family val="2"/>
      </rPr>
      <t xml:space="preserve">76  1007 1490 0000 0020 0097 835 </t>
    </r>
  </si>
  <si>
    <t>Télé-déclaration et versement :</t>
  </si>
  <si>
    <t>Nombre de personnes assujetties</t>
  </si>
  <si>
    <t>Soit, nombre de nuitées taxables</t>
  </si>
  <si>
    <t>Calcul de la taxe de séjour à collecter</t>
  </si>
  <si>
    <r>
      <rPr>
        <sz val="6"/>
        <color indexed="8"/>
        <rFont val="Calibri"/>
        <family val="2"/>
      </rPr>
      <t>(1)</t>
    </r>
    <r>
      <rPr>
        <i/>
        <sz val="6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Calcul du tarif par personne : (coût de la nuitée/nb total de personnes)*5%        -&gt; à plafonner à 2€20 par personne</t>
    </r>
  </si>
  <si>
    <t>1er TRIMESTRE 2024</t>
  </si>
  <si>
    <t>AU PLUS TARD LE 30 AVRIL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</si>
</sst>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0.000"/>
    <numFmt numFmtId="172" formatCode="#,##0.0\ &quot;€&quot;"/>
    <numFmt numFmtId="173" formatCode="#,##0.000\ &quot;€&quot;"/>
    <numFmt numFmtId="174" formatCode="#,##0.0000\ &quot;€&quot;"/>
    <numFmt numFmtId="175" formatCode="#,##0.00000\ &quot;€&quot;"/>
    <numFmt numFmtId="176" formatCode="#,##0.00&quot; €&quot;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 Extended"/>
      <family val="2"/>
    </font>
    <font>
      <sz val="8"/>
      <name val="Berlin Sans FB"/>
      <family val="2"/>
    </font>
    <font>
      <b/>
      <sz val="12"/>
      <name val="Univers Extended"/>
      <family val="2"/>
    </font>
    <font>
      <b/>
      <sz val="8"/>
      <color indexed="8"/>
      <name val="Berlin Sans FB"/>
      <family val="2"/>
    </font>
    <font>
      <b/>
      <sz val="6"/>
      <color indexed="8"/>
      <name val="Berlin Sans FB"/>
      <family val="2"/>
    </font>
    <font>
      <sz val="6"/>
      <color indexed="8"/>
      <name val="Calibri"/>
      <family val="2"/>
    </font>
    <font>
      <i/>
      <sz val="9"/>
      <color indexed="8"/>
      <name val="Calibri"/>
      <family val="2"/>
    </font>
    <font>
      <i/>
      <sz val="6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Berlin Sans FB"/>
      <family val="2"/>
    </font>
    <font>
      <sz val="10"/>
      <color indexed="8"/>
      <name val="Broadway"/>
      <family val="5"/>
    </font>
    <font>
      <sz val="6"/>
      <color indexed="8"/>
      <name val="Berlin Sans FB"/>
      <family val="2"/>
    </font>
    <font>
      <b/>
      <sz val="9"/>
      <color indexed="8"/>
      <name val="Berlin Sans FB Demi"/>
      <family val="2"/>
    </font>
    <font>
      <b/>
      <sz val="6"/>
      <color indexed="8"/>
      <name val="Berlin Sans FB Demi"/>
      <family val="2"/>
    </font>
    <font>
      <b/>
      <sz val="11"/>
      <color indexed="8"/>
      <name val="Berlin Sans FB Demi"/>
      <family val="2"/>
    </font>
    <font>
      <sz val="9"/>
      <color indexed="8"/>
      <name val="Arial"/>
      <family val="2"/>
    </font>
    <font>
      <b/>
      <sz val="7"/>
      <color indexed="8"/>
      <name val="Berlin Sans FB Demi"/>
      <family val="2"/>
    </font>
    <font>
      <sz val="10"/>
      <color indexed="8"/>
      <name val="Berlin Sans FB"/>
      <family val="2"/>
    </font>
    <font>
      <i/>
      <sz val="9"/>
      <color indexed="8"/>
      <name val="Berlin Sans FB"/>
      <family val="2"/>
    </font>
    <font>
      <sz val="7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Berlin Sans FB"/>
      <family val="2"/>
    </font>
    <font>
      <b/>
      <i/>
      <sz val="6"/>
      <color indexed="8"/>
      <name val="Berlin Sans FB Dem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 Rounded MT Bold"/>
      <family val="2"/>
    </font>
    <font>
      <b/>
      <sz val="11"/>
      <color indexed="10"/>
      <name val="Calibri"/>
      <family val="2"/>
    </font>
    <font>
      <i/>
      <sz val="9"/>
      <color indexed="18"/>
      <name val="Calibri"/>
      <family val="2"/>
    </font>
    <font>
      <b/>
      <u val="single"/>
      <sz val="9"/>
      <color indexed="18"/>
      <name val="Calibri"/>
      <family val="2"/>
    </font>
    <font>
      <u val="single"/>
      <sz val="9"/>
      <color indexed="8"/>
      <name val="Calibri"/>
      <family val="2"/>
    </font>
    <font>
      <sz val="10"/>
      <color indexed="8"/>
      <name val="Arial Rounded MT Bold"/>
      <family val="2"/>
    </font>
    <font>
      <b/>
      <sz val="10"/>
      <color indexed="8"/>
      <name val="Berlin Sans FB"/>
      <family val="2"/>
    </font>
    <font>
      <sz val="9"/>
      <color indexed="8"/>
      <name val="Arial Rounded MT Bold"/>
      <family val="2"/>
    </font>
    <font>
      <b/>
      <sz val="10"/>
      <color indexed="8"/>
      <name val="Arial Rounded MT Bold"/>
      <family val="2"/>
    </font>
    <font>
      <sz val="9"/>
      <color indexed="8"/>
      <name val="Berlin Sans FB"/>
      <family val="2"/>
    </font>
    <font>
      <sz val="10"/>
      <color indexed="9"/>
      <name val="Univers Extended"/>
      <family val="2"/>
    </font>
    <font>
      <sz val="14"/>
      <color indexed="8"/>
      <name val="Arial Rounded MT Bold"/>
      <family val="2"/>
    </font>
    <font>
      <b/>
      <u val="single"/>
      <sz val="18"/>
      <color indexed="8"/>
      <name val="Arial Rounded MT Bold"/>
      <family val="2"/>
    </font>
    <font>
      <b/>
      <i/>
      <sz val="8"/>
      <color indexed="8"/>
      <name val="Berlin Sans FB"/>
      <family val="2"/>
    </font>
    <font>
      <sz val="12"/>
      <color indexed="9"/>
      <name val="Arial Rounded MT Bold"/>
      <family val="2"/>
    </font>
    <font>
      <b/>
      <u val="single"/>
      <sz val="14"/>
      <color indexed="8"/>
      <name val="Calibri"/>
      <family val="2"/>
    </font>
    <font>
      <i/>
      <sz val="8"/>
      <color indexed="8"/>
      <name val="Berlin Sans FB"/>
      <family val="2"/>
    </font>
    <font>
      <b/>
      <sz val="14"/>
      <color indexed="9"/>
      <name val="Calibri"/>
      <family val="2"/>
    </font>
    <font>
      <sz val="12"/>
      <color indexed="9"/>
      <name val="Univers Extended"/>
      <family val="2"/>
    </font>
    <font>
      <b/>
      <sz val="16"/>
      <color indexed="9"/>
      <name val="Arial Rounded MT Bold"/>
      <family val="2"/>
    </font>
    <font>
      <b/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8"/>
      <color theme="1"/>
      <name val="Berlin Sans FB"/>
      <family val="2"/>
    </font>
    <font>
      <sz val="10"/>
      <color theme="1"/>
      <name val="Broadway"/>
      <family val="5"/>
    </font>
    <font>
      <sz val="6"/>
      <color theme="1"/>
      <name val="Berlin Sans FB"/>
      <family val="2"/>
    </font>
    <font>
      <b/>
      <sz val="8"/>
      <color theme="1"/>
      <name val="Berlin Sans FB"/>
      <family val="2"/>
    </font>
    <font>
      <b/>
      <sz val="9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11"/>
      <color theme="1"/>
      <name val="Berlin Sans FB Demi"/>
      <family val="2"/>
    </font>
    <font>
      <sz val="9"/>
      <color theme="1"/>
      <name val="Arial"/>
      <family val="2"/>
    </font>
    <font>
      <b/>
      <sz val="7"/>
      <color theme="1"/>
      <name val="Berlin Sans FB Demi"/>
      <family val="2"/>
    </font>
    <font>
      <sz val="10"/>
      <color theme="1"/>
      <name val="Berlin Sans FB"/>
      <family val="2"/>
    </font>
    <font>
      <i/>
      <sz val="9"/>
      <color theme="1"/>
      <name val="Berlin Sans FB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i/>
      <sz val="6"/>
      <color theme="1"/>
      <name val="Berlin Sans FB"/>
      <family val="2"/>
    </font>
    <font>
      <b/>
      <i/>
      <sz val="6"/>
      <color theme="1"/>
      <name val="Berlin Sans FB Dem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Arial Rounded MT Bold"/>
      <family val="2"/>
    </font>
    <font>
      <b/>
      <sz val="11"/>
      <color rgb="FFFF0000"/>
      <name val="Calibri"/>
      <family val="2"/>
    </font>
    <font>
      <i/>
      <sz val="9"/>
      <color theme="4" tint="-0.4999699890613556"/>
      <name val="Calibri"/>
      <family val="2"/>
    </font>
    <font>
      <b/>
      <u val="single"/>
      <sz val="9"/>
      <color theme="4" tint="-0.4999699890613556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10"/>
      <color theme="1"/>
      <name val="Arial Rounded MT Bold"/>
      <family val="2"/>
    </font>
    <font>
      <b/>
      <sz val="10"/>
      <color theme="1"/>
      <name val="Berlin Sans FB"/>
      <family val="2"/>
    </font>
    <font>
      <sz val="9"/>
      <color theme="1"/>
      <name val="Arial Rounded MT Bold"/>
      <family val="2"/>
    </font>
    <font>
      <b/>
      <sz val="10"/>
      <color theme="1"/>
      <name val="Arial Rounded MT Bold"/>
      <family val="2"/>
    </font>
    <font>
      <sz val="9"/>
      <color theme="1"/>
      <name val="Berlin Sans FB"/>
      <family val="2"/>
    </font>
    <font>
      <i/>
      <sz val="10"/>
      <color rgb="FF000000"/>
      <name val="Calibri"/>
      <family val="2"/>
    </font>
    <font>
      <sz val="12"/>
      <color rgb="FFFFFFFF"/>
      <name val="Arial Rounded MT Bold"/>
      <family val="2"/>
    </font>
    <font>
      <b/>
      <u val="single"/>
      <sz val="14"/>
      <color theme="1"/>
      <name val="Calibri"/>
      <family val="2"/>
    </font>
    <font>
      <i/>
      <sz val="8"/>
      <color theme="1"/>
      <name val="Berlin Sans FB"/>
      <family val="2"/>
    </font>
    <font>
      <b/>
      <u val="single"/>
      <sz val="18"/>
      <color theme="1"/>
      <name val="Arial Rounded MT Bold"/>
      <family val="2"/>
    </font>
    <font>
      <b/>
      <i/>
      <sz val="8"/>
      <color theme="1"/>
      <name val="Berlin Sans FB"/>
      <family val="2"/>
    </font>
    <font>
      <sz val="12"/>
      <color theme="0"/>
      <name val="Arial Rounded MT Bold"/>
      <family val="2"/>
    </font>
    <font>
      <sz val="10"/>
      <color theme="0"/>
      <name val="Univers Extended"/>
      <family val="2"/>
    </font>
    <font>
      <sz val="14"/>
      <color theme="1"/>
      <name val="Arial Rounded MT Bold"/>
      <family val="2"/>
    </font>
    <font>
      <b/>
      <sz val="14"/>
      <color theme="0"/>
      <name val="Calibri"/>
      <family val="2"/>
    </font>
    <font>
      <sz val="12"/>
      <color theme="0"/>
      <name val="Univers Extended"/>
      <family val="2"/>
    </font>
    <font>
      <b/>
      <sz val="16"/>
      <color rgb="FFFFFFFF"/>
      <name val="Arial Rounded MT Bold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/>
    </border>
    <border>
      <left style="hair"/>
      <right style="thin"/>
      <top style="hair"/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0" borderId="2" applyNumberFormat="0" applyFill="0" applyAlignment="0" applyProtection="0"/>
    <xf numFmtId="0" fontId="77" fillId="27" borderId="1" applyNumberFormat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89" fillId="33" borderId="10" xfId="0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92" fillId="0" borderId="0" xfId="0" applyFont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93" fillId="4" borderId="0" xfId="0" applyFon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91" fillId="4" borderId="11" xfId="0" applyFont="1" applyFill="1" applyBorder="1" applyAlignment="1" applyProtection="1">
      <alignment/>
      <protection/>
    </xf>
    <xf numFmtId="0" fontId="92" fillId="4" borderId="0" xfId="0" applyFont="1" applyFill="1" applyBorder="1" applyAlignment="1" applyProtection="1">
      <alignment horizontal="right" vertical="top" wrapText="1"/>
      <protection/>
    </xf>
    <xf numFmtId="0" fontId="92" fillId="4" borderId="0" xfId="0" applyFont="1" applyFill="1" applyBorder="1" applyAlignment="1" applyProtection="1">
      <alignment horizontal="center" vertical="top" wrapText="1"/>
      <protection/>
    </xf>
    <xf numFmtId="0" fontId="94" fillId="4" borderId="0" xfId="0" applyFont="1" applyFill="1" applyBorder="1" applyAlignment="1" applyProtection="1">
      <alignment vertical="top" wrapText="1"/>
      <protection/>
    </xf>
    <xf numFmtId="0" fontId="91" fillId="4" borderId="12" xfId="0" applyFont="1" applyFill="1" applyBorder="1" applyAlignment="1" applyProtection="1">
      <alignment/>
      <protection/>
    </xf>
    <xf numFmtId="0" fontId="92" fillId="4" borderId="0" xfId="0" applyFont="1" applyFill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4" borderId="13" xfId="0" applyFill="1" applyBorder="1" applyAlignment="1" applyProtection="1">
      <alignment/>
      <protection/>
    </xf>
    <xf numFmtId="0" fontId="90" fillId="4" borderId="14" xfId="0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top" wrapText="1"/>
      <protection/>
    </xf>
    <xf numFmtId="7" fontId="92" fillId="4" borderId="14" xfId="48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5" fillId="0" borderId="0" xfId="0" applyFont="1" applyBorder="1" applyAlignment="1" applyProtection="1">
      <alignment horizontal="center" wrapText="1"/>
      <protection/>
    </xf>
    <xf numFmtId="0" fontId="95" fillId="0" borderId="0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96" fillId="0" borderId="0" xfId="0" applyFont="1" applyBorder="1" applyAlignment="1" applyProtection="1">
      <alignment horizontal="left"/>
      <protection/>
    </xf>
    <xf numFmtId="0" fontId="96" fillId="0" borderId="0" xfId="0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left"/>
      <protection/>
    </xf>
    <xf numFmtId="0" fontId="96" fillId="0" borderId="0" xfId="0" applyFont="1" applyBorder="1" applyAlignment="1" applyProtection="1">
      <alignment horizontal="justify"/>
      <protection/>
    </xf>
    <xf numFmtId="0" fontId="98" fillId="0" borderId="0" xfId="0" applyFont="1" applyAlignment="1" applyProtection="1">
      <alignment/>
      <protection/>
    </xf>
    <xf numFmtId="0" fontId="98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9" fillId="0" borderId="0" xfId="0" applyFont="1" applyAlignment="1" applyProtection="1">
      <alignment horizontal="justify"/>
      <protection/>
    </xf>
    <xf numFmtId="0" fontId="99" fillId="0" borderId="0" xfId="0" applyFont="1" applyAlignment="1" applyProtection="1">
      <alignment horizontal="right" indent="15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100" fillId="0" borderId="11" xfId="0" applyFont="1" applyBorder="1" applyAlignment="1" applyProtection="1">
      <alignment/>
      <protection/>
    </xf>
    <xf numFmtId="0" fontId="100" fillId="0" borderId="0" xfId="0" applyFont="1" applyBorder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00" fillId="0" borderId="11" xfId="0" applyFont="1" applyBorder="1" applyAlignment="1" applyProtection="1">
      <alignment vertical="center"/>
      <protection/>
    </xf>
    <xf numFmtId="0" fontId="100" fillId="0" borderId="0" xfId="0" applyFont="1" applyAlignment="1" applyProtection="1">
      <alignment vertical="center"/>
      <protection/>
    </xf>
    <xf numFmtId="0" fontId="100" fillId="0" borderId="11" xfId="0" applyFont="1" applyBorder="1" applyAlignment="1" applyProtection="1">
      <alignment vertical="center" wrapText="1"/>
      <protection/>
    </xf>
    <xf numFmtId="0" fontId="100" fillId="0" borderId="0" xfId="0" applyFont="1" applyBorder="1" applyAlignment="1" applyProtection="1">
      <alignment horizontal="right" vertical="center" wrapText="1"/>
      <protection/>
    </xf>
    <xf numFmtId="0" fontId="100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49" fontId="101" fillId="34" borderId="14" xfId="0" applyNumberFormat="1" applyFont="1" applyFill="1" applyBorder="1" applyAlignment="1" applyProtection="1">
      <alignment horizontal="center" vertical="center" wrapText="1"/>
      <protection/>
    </xf>
    <xf numFmtId="49" fontId="102" fillId="34" borderId="14" xfId="0" applyNumberFormat="1" applyFont="1" applyFill="1" applyBorder="1" applyAlignment="1" applyProtection="1">
      <alignment horizontal="center" wrapText="1"/>
      <protection/>
    </xf>
    <xf numFmtId="164" fontId="92" fillId="34" borderId="14" xfId="48" applyNumberFormat="1" applyFont="1" applyFill="1" applyBorder="1" applyAlignment="1" applyProtection="1">
      <alignment horizontal="right" vertical="center" wrapText="1"/>
      <protection/>
    </xf>
    <xf numFmtId="0" fontId="101" fillId="34" borderId="14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10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4" fillId="0" borderId="0" xfId="0" applyFont="1" applyAlignment="1" applyProtection="1">
      <alignment horizontal="right"/>
      <protection/>
    </xf>
    <xf numFmtId="0" fontId="92" fillId="4" borderId="0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06" fillId="0" borderId="0" xfId="0" applyFont="1" applyBorder="1" applyAlignment="1" applyProtection="1">
      <alignment horizontal="left" vertical="top"/>
      <protection/>
    </xf>
    <xf numFmtId="0" fontId="91" fillId="4" borderId="0" xfId="0" applyFont="1" applyFill="1" applyBorder="1" applyAlignment="1" applyProtection="1">
      <alignment/>
      <protection/>
    </xf>
    <xf numFmtId="0" fontId="105" fillId="4" borderId="12" xfId="0" applyFont="1" applyFill="1" applyBorder="1" applyAlignment="1" applyProtection="1">
      <alignment vertical="top" wrapText="1"/>
      <protection/>
    </xf>
    <xf numFmtId="0" fontId="107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08" fillId="0" borderId="16" xfId="0" applyFont="1" applyFill="1" applyBorder="1" applyAlignment="1">
      <alignment horizontal="center" vertical="top" wrapText="1"/>
    </xf>
    <xf numFmtId="0" fontId="108" fillId="0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8" fillId="2" borderId="18" xfId="0" applyFont="1" applyFill="1" applyBorder="1" applyAlignment="1" applyProtection="1">
      <alignment horizontal="center" vertical="top" wrapText="1"/>
      <protection locked="0"/>
    </xf>
    <xf numFmtId="164" fontId="108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08" fillId="2" borderId="19" xfId="0" applyFont="1" applyFill="1" applyBorder="1" applyAlignment="1" applyProtection="1">
      <alignment horizontal="center" vertical="top" wrapText="1"/>
      <protection locked="0"/>
    </xf>
    <xf numFmtId="0" fontId="109" fillId="0" borderId="0" xfId="0" applyFont="1" applyAlignment="1" applyProtection="1">
      <alignment horizontal="center"/>
      <protection/>
    </xf>
    <xf numFmtId="0" fontId="96" fillId="0" borderId="0" xfId="0" applyFont="1" applyBorder="1" applyAlignment="1" applyProtection="1">
      <alignment horizontal="center"/>
      <protection/>
    </xf>
    <xf numFmtId="0" fontId="95" fillId="0" borderId="0" xfId="0" applyFont="1" applyBorder="1" applyAlignment="1" applyProtection="1">
      <alignment horizontal="center" wrapText="1"/>
      <protection/>
    </xf>
    <xf numFmtId="0" fontId="0" fillId="0" borderId="20" xfId="0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00" fillId="0" borderId="0" xfId="0" applyFont="1" applyBorder="1" applyAlignment="1" applyProtection="1">
      <alignment vertical="center"/>
      <protection/>
    </xf>
    <xf numFmtId="0" fontId="100" fillId="0" borderId="0" xfId="0" applyFont="1" applyBorder="1" applyAlignment="1" applyProtection="1">
      <alignment vertical="center" wrapText="1"/>
      <protection/>
    </xf>
    <xf numFmtId="0" fontId="100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Border="1" applyAlignment="1" applyProtection="1">
      <alignment vertical="center"/>
      <protection/>
    </xf>
    <xf numFmtId="14" fontId="108" fillId="2" borderId="18" xfId="0" applyNumberFormat="1" applyFont="1" applyFill="1" applyBorder="1" applyAlignment="1" applyProtection="1">
      <alignment horizontal="center" vertical="top" wrapText="1"/>
      <protection locked="0"/>
    </xf>
    <xf numFmtId="9" fontId="108" fillId="33" borderId="19" xfId="52" applyFont="1" applyFill="1" applyBorder="1" applyAlignment="1">
      <alignment horizontal="center" vertical="top" wrapText="1"/>
    </xf>
    <xf numFmtId="9" fontId="110" fillId="0" borderId="21" xfId="0" applyNumberFormat="1" applyFont="1" applyBorder="1" applyAlignment="1">
      <alignment horizontal="center"/>
    </xf>
    <xf numFmtId="0" fontId="11" fillId="0" borderId="2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9" fontId="110" fillId="0" borderId="21" xfId="0" applyNumberFormat="1" applyFont="1" applyBorder="1" applyAlignment="1">
      <alignment horizontal="center" vertical="center"/>
    </xf>
    <xf numFmtId="9" fontId="110" fillId="0" borderId="0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top" wrapText="1"/>
    </xf>
    <xf numFmtId="0" fontId="111" fillId="0" borderId="0" xfId="0" applyFont="1" applyAlignment="1">
      <alignment horizontal="left" vertical="center"/>
    </xf>
    <xf numFmtId="0" fontId="111" fillId="0" borderId="0" xfId="0" applyFont="1" applyBorder="1" applyAlignment="1">
      <alignment/>
    </xf>
    <xf numFmtId="0" fontId="100" fillId="0" borderId="23" xfId="0" applyFont="1" applyBorder="1" applyAlignment="1" applyProtection="1">
      <alignment/>
      <protection/>
    </xf>
    <xf numFmtId="0" fontId="111" fillId="0" borderId="24" xfId="0" applyFont="1" applyBorder="1" applyAlignment="1">
      <alignment/>
    </xf>
    <xf numFmtId="0" fontId="112" fillId="0" borderId="0" xfId="0" applyFont="1" applyBorder="1" applyAlignment="1">
      <alignment/>
    </xf>
    <xf numFmtId="165" fontId="113" fillId="33" borderId="18" xfId="0" applyNumberFormat="1" applyFont="1" applyFill="1" applyBorder="1" applyAlignment="1">
      <alignment horizontal="right" vertical="top" wrapText="1"/>
    </xf>
    <xf numFmtId="0" fontId="96" fillId="0" borderId="12" xfId="0" applyFont="1" applyBorder="1" applyAlignment="1" applyProtection="1">
      <alignment/>
      <protection/>
    </xf>
    <xf numFmtId="0" fontId="98" fillId="0" borderId="0" xfId="0" applyFont="1" applyBorder="1" applyAlignment="1" applyProtection="1">
      <alignment horizontal="center"/>
      <protection locked="0"/>
    </xf>
    <xf numFmtId="0" fontId="96" fillId="0" borderId="0" xfId="0" applyFont="1" applyBorder="1" applyAlignment="1" applyProtection="1">
      <alignment horizontal="left" vertical="top"/>
      <protection/>
    </xf>
    <xf numFmtId="0" fontId="79" fillId="0" borderId="0" xfId="44" applyBorder="1" applyAlignment="1" applyProtection="1">
      <alignment horizontal="left" vertical="top"/>
      <protection/>
    </xf>
    <xf numFmtId="0" fontId="96" fillId="0" borderId="0" xfId="0" applyFont="1" applyFill="1" applyBorder="1" applyAlignment="1" applyProtection="1">
      <alignment horizontal="right"/>
      <protection/>
    </xf>
    <xf numFmtId="0" fontId="98" fillId="0" borderId="0" xfId="0" applyFont="1" applyFill="1" applyAlignment="1" applyProtection="1">
      <alignment/>
      <protection/>
    </xf>
    <xf numFmtId="0" fontId="114" fillId="0" borderId="14" xfId="0" applyFont="1" applyBorder="1" applyAlignment="1" applyProtection="1" quotePrefix="1">
      <alignment vertical="top"/>
      <protection/>
    </xf>
    <xf numFmtId="0" fontId="114" fillId="0" borderId="0" xfId="0" applyFont="1" applyBorder="1" applyAlignment="1" applyProtection="1" quotePrefix="1">
      <alignment vertical="top"/>
      <protection/>
    </xf>
    <xf numFmtId="0" fontId="115" fillId="0" borderId="0" xfId="0" applyFont="1" applyBorder="1" applyAlignment="1" applyProtection="1">
      <alignment vertical="top"/>
      <protection/>
    </xf>
    <xf numFmtId="17" fontId="116" fillId="7" borderId="10" xfId="0" applyNumberFormat="1" applyFont="1" applyFill="1" applyBorder="1" applyAlignment="1" applyProtection="1">
      <alignment horizontal="center" wrapText="1"/>
      <protection/>
    </xf>
    <xf numFmtId="0" fontId="117" fillId="19" borderId="10" xfId="0" applyFont="1" applyFill="1" applyBorder="1" applyAlignment="1" applyProtection="1">
      <alignment horizontal="center" vertical="center" wrapText="1"/>
      <protection/>
    </xf>
    <xf numFmtId="14" fontId="108" fillId="35" borderId="18" xfId="0" applyNumberFormat="1" applyFont="1" applyFill="1" applyBorder="1" applyAlignment="1" applyProtection="1">
      <alignment horizontal="center" vertical="top" wrapText="1"/>
      <protection/>
    </xf>
    <xf numFmtId="9" fontId="108" fillId="33" borderId="19" xfId="52" applyFont="1" applyFill="1" applyBorder="1" applyAlignment="1" applyProtection="1">
      <alignment horizontal="center" vertical="top" wrapText="1"/>
      <protection/>
    </xf>
    <xf numFmtId="9" fontId="110" fillId="0" borderId="21" xfId="0" applyNumberFormat="1" applyFont="1" applyBorder="1" applyAlignment="1" applyProtection="1">
      <alignment horizontal="center"/>
      <protection/>
    </xf>
    <xf numFmtId="164" fontId="108" fillId="35" borderId="18" xfId="0" applyNumberFormat="1" applyFont="1" applyFill="1" applyBorder="1" applyAlignment="1" applyProtection="1">
      <alignment horizontal="center" vertical="top" wrapText="1"/>
      <protection/>
    </xf>
    <xf numFmtId="0" fontId="108" fillId="35" borderId="18" xfId="0" applyFont="1" applyFill="1" applyBorder="1" applyAlignment="1" applyProtection="1">
      <alignment horizontal="center" vertical="top" wrapText="1"/>
      <protection/>
    </xf>
    <xf numFmtId="0" fontId="108" fillId="35" borderId="19" xfId="0" applyFont="1" applyFill="1" applyBorder="1" applyAlignment="1" applyProtection="1">
      <alignment horizontal="center" vertical="top" wrapText="1"/>
      <protection/>
    </xf>
    <xf numFmtId="0" fontId="117" fillId="19" borderId="10" xfId="0" applyFont="1" applyFill="1" applyBorder="1" applyAlignment="1" applyProtection="1">
      <alignment vertical="center" wrapText="1"/>
      <protection/>
    </xf>
    <xf numFmtId="17" fontId="116" fillId="7" borderId="10" xfId="0" applyNumberFormat="1" applyFont="1" applyFill="1" applyBorder="1" applyAlignment="1" applyProtection="1">
      <alignment wrapText="1"/>
      <protection/>
    </xf>
    <xf numFmtId="0" fontId="117" fillId="19" borderId="25" xfId="0" applyFont="1" applyFill="1" applyBorder="1" applyAlignment="1" applyProtection="1">
      <alignment horizontal="center" vertical="center" wrapText="1"/>
      <protection/>
    </xf>
    <xf numFmtId="165" fontId="118" fillId="34" borderId="25" xfId="46" applyNumberFormat="1" applyFont="1" applyFill="1" applyBorder="1" applyAlignment="1" applyProtection="1">
      <alignment horizontal="right" vertical="center" wrapText="1" indent="2"/>
      <protection/>
    </xf>
    <xf numFmtId="165" fontId="119" fillId="19" borderId="25" xfId="48" applyNumberFormat="1" applyFont="1" applyFill="1" applyBorder="1" applyAlignment="1" applyProtection="1">
      <alignment horizontal="right" wrapText="1" indent="2"/>
      <protection/>
    </xf>
    <xf numFmtId="0" fontId="116" fillId="19" borderId="10" xfId="48" applyNumberFormat="1" applyFont="1" applyFill="1" applyBorder="1" applyAlignment="1" applyProtection="1">
      <alignment horizontal="center" wrapText="1"/>
      <protection/>
    </xf>
    <xf numFmtId="0" fontId="120" fillId="19" borderId="10" xfId="0" applyFont="1" applyFill="1" applyBorder="1" applyAlignment="1" applyProtection="1">
      <alignment horizontal="center" vertical="center" wrapText="1"/>
      <protection/>
    </xf>
    <xf numFmtId="0" fontId="120" fillId="0" borderId="0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3" fillId="0" borderId="18" xfId="0" applyFont="1" applyFill="1" applyBorder="1" applyAlignment="1">
      <alignment horizontal="left" vertical="center" wrapText="1"/>
    </xf>
    <xf numFmtId="0" fontId="113" fillId="0" borderId="26" xfId="0" applyFont="1" applyFill="1" applyBorder="1" applyAlignment="1">
      <alignment horizontal="left" vertical="center" wrapText="1"/>
    </xf>
    <xf numFmtId="0" fontId="108" fillId="0" borderId="19" xfId="0" applyFont="1" applyFill="1" applyBorder="1" applyAlignment="1">
      <alignment horizontal="left" vertical="center" wrapText="1"/>
    </xf>
    <xf numFmtId="0" fontId="108" fillId="0" borderId="27" xfId="0" applyFont="1" applyFill="1" applyBorder="1" applyAlignment="1">
      <alignment horizontal="left" vertical="center" wrapText="1"/>
    </xf>
    <xf numFmtId="0" fontId="108" fillId="0" borderId="26" xfId="0" applyFont="1" applyFill="1" applyBorder="1" applyAlignment="1">
      <alignment vertical="center" wrapText="1"/>
    </xf>
    <xf numFmtId="0" fontId="108" fillId="0" borderId="27" xfId="0" applyFont="1" applyFill="1" applyBorder="1" applyAlignment="1">
      <alignment vertical="center" wrapText="1"/>
    </xf>
    <xf numFmtId="0" fontId="108" fillId="0" borderId="18" xfId="0" applyFont="1" applyFill="1" applyBorder="1" applyAlignment="1">
      <alignment horizontal="left" vertical="center" wrapText="1"/>
    </xf>
    <xf numFmtId="164" fontId="113" fillId="25" borderId="19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108" fillId="0" borderId="18" xfId="0" applyFont="1" applyFill="1" applyBorder="1" applyAlignment="1">
      <alignment horizontal="center" vertical="center" wrapText="1"/>
    </xf>
    <xf numFmtId="0" fontId="118" fillId="34" borderId="10" xfId="46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164" fontId="113" fillId="35" borderId="18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Font="1" applyFill="1" applyBorder="1" applyAlignment="1">
      <alignment horizontal="center" vertical="top" wrapText="1"/>
    </xf>
    <xf numFmtId="1" fontId="17" fillId="36" borderId="29" xfId="0" applyNumberFormat="1" applyFont="1" applyFill="1" applyBorder="1" applyAlignment="1" applyProtection="1">
      <alignment horizontal="center" vertical="top" wrapText="1"/>
      <protection/>
    </xf>
    <xf numFmtId="176" fontId="15" fillId="36" borderId="29" xfId="0" applyNumberFormat="1" applyFont="1" applyFill="1" applyBorder="1" applyAlignment="1">
      <alignment horizontal="right" vertical="top" wrapText="1"/>
    </xf>
    <xf numFmtId="1" fontId="17" fillId="0" borderId="30" xfId="0" applyNumberFormat="1" applyFont="1" applyFill="1" applyBorder="1" applyAlignment="1">
      <alignment horizontal="center" vertical="top" wrapText="1"/>
    </xf>
    <xf numFmtId="0" fontId="121" fillId="35" borderId="18" xfId="0" applyFont="1" applyFill="1" applyBorder="1" applyAlignment="1" applyProtection="1">
      <alignment horizontal="center" vertical="top" wrapText="1"/>
      <protection/>
    </xf>
    <xf numFmtId="1" fontId="118" fillId="34" borderId="10" xfId="46" applyNumberFormat="1" applyFont="1" applyFill="1" applyBorder="1" applyAlignment="1" applyProtection="1">
      <alignment vertical="center" wrapText="1"/>
      <protection/>
    </xf>
    <xf numFmtId="0" fontId="8" fillId="4" borderId="14" xfId="0" applyFont="1" applyFill="1" applyBorder="1" applyAlignment="1" applyProtection="1">
      <alignment/>
      <protection/>
    </xf>
    <xf numFmtId="0" fontId="96" fillId="0" borderId="0" xfId="0" applyFont="1" applyBorder="1" applyAlignment="1" applyProtection="1">
      <alignment horizontal="center"/>
      <protection/>
    </xf>
    <xf numFmtId="0" fontId="92" fillId="4" borderId="0" xfId="0" applyFont="1" applyFill="1" applyBorder="1" applyAlignment="1" applyProtection="1">
      <alignment horizontal="right" vertical="center" wrapText="1"/>
      <protection/>
    </xf>
    <xf numFmtId="0" fontId="92" fillId="4" borderId="31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22" fillId="37" borderId="32" xfId="0" applyFont="1" applyFill="1" applyBorder="1" applyAlignment="1" applyProtection="1">
      <alignment horizontal="center" vertical="center" wrapText="1"/>
      <protection/>
    </xf>
    <xf numFmtId="0" fontId="122" fillId="37" borderId="33" xfId="0" applyFont="1" applyFill="1" applyBorder="1" applyAlignment="1" applyProtection="1">
      <alignment horizontal="center" vertical="center" wrapText="1"/>
      <protection/>
    </xf>
    <xf numFmtId="0" fontId="122" fillId="37" borderId="34" xfId="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79" fillId="33" borderId="35" xfId="44" applyFill="1" applyBorder="1" applyAlignment="1" applyProtection="1">
      <alignment horizontal="left" vertical="center"/>
      <protection locked="0"/>
    </xf>
    <xf numFmtId="0" fontId="123" fillId="0" borderId="0" xfId="0" applyFont="1" applyAlignment="1" applyProtection="1">
      <alignment horizontal="right"/>
      <protection/>
    </xf>
    <xf numFmtId="0" fontId="89" fillId="33" borderId="35" xfId="0" applyFont="1" applyFill="1" applyBorder="1" applyAlignment="1" applyProtection="1">
      <alignment horizontal="left" vertical="center"/>
      <protection locked="0"/>
    </xf>
    <xf numFmtId="0" fontId="89" fillId="33" borderId="36" xfId="0" applyFont="1" applyFill="1" applyBorder="1" applyAlignment="1" applyProtection="1">
      <alignment horizontal="left" vertical="center"/>
      <protection locked="0"/>
    </xf>
    <xf numFmtId="0" fontId="89" fillId="33" borderId="37" xfId="0" applyFont="1" applyFill="1" applyBorder="1" applyAlignment="1" applyProtection="1">
      <alignment horizontal="left" vertical="center"/>
      <protection locked="0"/>
    </xf>
    <xf numFmtId="0" fontId="124" fillId="4" borderId="0" xfId="0" applyFont="1" applyFill="1" applyBorder="1" applyAlignment="1" applyProtection="1">
      <alignment horizontal="right" vertical="center" wrapText="1"/>
      <protection/>
    </xf>
    <xf numFmtId="0" fontId="124" fillId="4" borderId="31" xfId="0" applyFont="1" applyFill="1" applyBorder="1" applyAlignment="1" applyProtection="1">
      <alignment horizontal="right" vertical="center" wrapText="1"/>
      <protection/>
    </xf>
    <xf numFmtId="0" fontId="125" fillId="0" borderId="0" xfId="0" applyFont="1" applyAlignment="1" applyProtection="1">
      <alignment horizontal="center"/>
      <protection/>
    </xf>
    <xf numFmtId="0" fontId="95" fillId="4" borderId="0" xfId="0" applyFont="1" applyFill="1" applyBorder="1" applyAlignment="1" applyProtection="1">
      <alignment horizontal="right" vertical="center" wrapText="1"/>
      <protection/>
    </xf>
    <xf numFmtId="0" fontId="95" fillId="4" borderId="31" xfId="0" applyFont="1" applyFill="1" applyBorder="1" applyAlignment="1" applyProtection="1">
      <alignment horizontal="right" vertical="center" wrapText="1"/>
      <protection/>
    </xf>
    <xf numFmtId="0" fontId="117" fillId="19" borderId="35" xfId="0" applyFont="1" applyFill="1" applyBorder="1" applyAlignment="1" applyProtection="1">
      <alignment horizontal="center" wrapText="1"/>
      <protection/>
    </xf>
    <xf numFmtId="0" fontId="117" fillId="19" borderId="37" xfId="0" applyFont="1" applyFill="1" applyBorder="1" applyAlignment="1" applyProtection="1">
      <alignment horizontal="center" wrapText="1"/>
      <protection/>
    </xf>
    <xf numFmtId="0" fontId="126" fillId="4" borderId="11" xfId="0" applyFont="1" applyFill="1" applyBorder="1" applyAlignment="1" applyProtection="1">
      <alignment horizontal="right" vertical="center" wrapText="1"/>
      <protection/>
    </xf>
    <xf numFmtId="0" fontId="126" fillId="4" borderId="0" xfId="0" applyFont="1" applyFill="1" applyBorder="1" applyAlignment="1" applyProtection="1">
      <alignment horizontal="right" vertical="center" wrapText="1"/>
      <protection/>
    </xf>
    <xf numFmtId="0" fontId="126" fillId="4" borderId="31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right" vertical="top" wrapText="1"/>
      <protection/>
    </xf>
    <xf numFmtId="166" fontId="0" fillId="33" borderId="35" xfId="0" applyNumberFormat="1" applyFill="1" applyBorder="1" applyAlignment="1" applyProtection="1">
      <alignment horizontal="left" vertical="center"/>
      <protection locked="0"/>
    </xf>
    <xf numFmtId="166" fontId="0" fillId="33" borderId="37" xfId="0" applyNumberFormat="1" applyFill="1" applyBorder="1" applyAlignment="1" applyProtection="1">
      <alignment horizontal="left" vertical="center"/>
      <protection locked="0"/>
    </xf>
    <xf numFmtId="0" fontId="127" fillId="38" borderId="32" xfId="0" applyFont="1" applyFill="1" applyBorder="1" applyAlignment="1" applyProtection="1">
      <alignment horizontal="center"/>
      <protection/>
    </xf>
    <xf numFmtId="0" fontId="127" fillId="38" borderId="33" xfId="0" applyFont="1" applyFill="1" applyBorder="1" applyAlignment="1" applyProtection="1">
      <alignment horizontal="center"/>
      <protection/>
    </xf>
    <xf numFmtId="0" fontId="127" fillId="38" borderId="34" xfId="0" applyFont="1" applyFill="1" applyBorder="1" applyAlignment="1" applyProtection="1">
      <alignment horizontal="center"/>
      <protection/>
    </xf>
    <xf numFmtId="0" fontId="2" fillId="19" borderId="0" xfId="0" applyFont="1" applyFill="1" applyAlignment="1" applyProtection="1">
      <alignment horizontal="center"/>
      <protection/>
    </xf>
    <xf numFmtId="0" fontId="109" fillId="0" borderId="0" xfId="0" applyFont="1" applyAlignment="1" applyProtection="1">
      <alignment horizontal="center"/>
      <protection/>
    </xf>
    <xf numFmtId="0" fontId="128" fillId="37" borderId="0" xfId="0" applyFont="1" applyFill="1" applyAlignment="1" applyProtection="1">
      <alignment horizontal="center"/>
      <protection/>
    </xf>
    <xf numFmtId="0" fontId="129" fillId="0" borderId="39" xfId="0" applyFont="1" applyFill="1" applyBorder="1" applyAlignment="1" applyProtection="1">
      <alignment horizontal="center"/>
      <protection/>
    </xf>
    <xf numFmtId="0" fontId="129" fillId="0" borderId="40" xfId="0" applyFont="1" applyFill="1" applyBorder="1" applyAlignment="1" applyProtection="1">
      <alignment horizontal="center"/>
      <protection/>
    </xf>
    <xf numFmtId="0" fontId="129" fillId="0" borderId="41" xfId="0" applyFont="1" applyFill="1" applyBorder="1" applyAlignment="1" applyProtection="1">
      <alignment horizontal="center"/>
      <protection/>
    </xf>
    <xf numFmtId="0" fontId="104" fillId="33" borderId="35" xfId="0" applyFont="1" applyFill="1" applyBorder="1" applyAlignment="1" applyProtection="1">
      <alignment horizontal="left" vertical="center"/>
      <protection locked="0"/>
    </xf>
    <xf numFmtId="0" fontId="104" fillId="33" borderId="37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17" fontId="130" fillId="39" borderId="11" xfId="0" applyNumberFormat="1" applyFont="1" applyFill="1" applyBorder="1" applyAlignment="1" applyProtection="1">
      <alignment horizontal="center" vertical="center"/>
      <protection/>
    </xf>
    <xf numFmtId="17" fontId="130" fillId="39" borderId="0" xfId="0" applyNumberFormat="1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131" fillId="37" borderId="0" xfId="0" applyFont="1" applyFill="1" applyAlignment="1" applyProtection="1">
      <alignment horizontal="center" vertical="center"/>
      <protection/>
    </xf>
    <xf numFmtId="0" fontId="4" fillId="19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top" wrapText="1"/>
    </xf>
    <xf numFmtId="0" fontId="132" fillId="39" borderId="11" xfId="0" applyFont="1" applyFill="1" applyBorder="1" applyAlignment="1" applyProtection="1">
      <alignment horizontal="center" vertical="center" wrapText="1"/>
      <protection/>
    </xf>
    <xf numFmtId="0" fontId="132" fillId="39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 val="0"/>
        <sz val="11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33</xdr:row>
      <xdr:rowOff>95250</xdr:rowOff>
    </xdr:from>
    <xdr:to>
      <xdr:col>6</xdr:col>
      <xdr:colOff>847725</xdr:colOff>
      <xdr:row>44</xdr:row>
      <xdr:rowOff>104775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438775"/>
          <a:ext cx="52482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3</xdr:col>
      <xdr:colOff>371475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2124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1343025</xdr:colOff>
      <xdr:row>35</xdr:row>
      <xdr:rowOff>38100</xdr:rowOff>
    </xdr:from>
    <xdr:to>
      <xdr:col>4</xdr:col>
      <xdr:colOff>466725</xdr:colOff>
      <xdr:row>35</xdr:row>
      <xdr:rowOff>266700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114675" y="598170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xedesejour.ofeaweb.fr/ts/angersloiremetropol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showZeros="0" tabSelected="1" zoomScale="103" zoomScaleNormal="103" zoomScalePageLayoutView="0" workbookViewId="0" topLeftCell="A1">
      <selection activeCell="C65" sqref="C65"/>
    </sheetView>
  </sheetViews>
  <sheetFormatPr defaultColWidth="11.421875" defaultRowHeight="15"/>
  <cols>
    <col min="1" max="1" width="3.140625" style="1" customWidth="1"/>
    <col min="2" max="2" width="15.57421875" style="1" customWidth="1"/>
    <col min="3" max="3" width="7.8515625" style="1" customWidth="1"/>
    <col min="4" max="4" width="20.57421875" style="1" customWidth="1"/>
    <col min="5" max="5" width="17.57421875" style="1" customWidth="1"/>
    <col min="6" max="6" width="19.140625" style="1" customWidth="1"/>
    <col min="7" max="7" width="21.140625" style="1" customWidth="1"/>
    <col min="8" max="16384" width="11.421875" style="1" customWidth="1"/>
  </cols>
  <sheetData>
    <row r="1" spans="4:7" ht="17.25" customHeight="1">
      <c r="D1" s="162" t="s">
        <v>101</v>
      </c>
      <c r="E1" s="162"/>
      <c r="F1" s="162"/>
      <c r="G1" s="162"/>
    </row>
    <row r="2" ht="15">
      <c r="G2" s="62"/>
    </row>
    <row r="3" spans="1:7" ht="22.5">
      <c r="A3" s="168" t="s">
        <v>9</v>
      </c>
      <c r="B3" s="168"/>
      <c r="C3" s="168"/>
      <c r="D3" s="168"/>
      <c r="E3" s="168"/>
      <c r="F3" s="168"/>
      <c r="G3" s="168"/>
    </row>
    <row r="4" spans="1:7" ht="18">
      <c r="A4" s="183" t="s">
        <v>10</v>
      </c>
      <c r="B4" s="183"/>
      <c r="C4" s="183"/>
      <c r="D4" s="183"/>
      <c r="E4" s="183"/>
      <c r="F4" s="183"/>
      <c r="G4" s="183"/>
    </row>
    <row r="5" spans="1:7" ht="6" customHeight="1" thickBot="1">
      <c r="A5" s="77"/>
      <c r="B5" s="77"/>
      <c r="C5" s="77"/>
      <c r="D5" s="77"/>
      <c r="E5" s="77"/>
      <c r="F5" s="77"/>
      <c r="G5" s="77"/>
    </row>
    <row r="6" spans="1:7" ht="18.75" thickBot="1">
      <c r="A6" s="185" t="s">
        <v>87</v>
      </c>
      <c r="B6" s="186"/>
      <c r="C6" s="186"/>
      <c r="D6" s="186"/>
      <c r="E6" s="186"/>
      <c r="F6" s="186"/>
      <c r="G6" s="187"/>
    </row>
    <row r="7" ht="6.75" customHeight="1"/>
    <row r="8" spans="1:7" ht="15">
      <c r="A8" s="184" t="s">
        <v>96</v>
      </c>
      <c r="B8" s="184"/>
      <c r="C8" s="184"/>
      <c r="D8" s="184"/>
      <c r="E8" s="184"/>
      <c r="F8" s="184"/>
      <c r="G8" s="184"/>
    </row>
    <row r="9" spans="1:7" ht="15">
      <c r="A9" s="182" t="s">
        <v>102</v>
      </c>
      <c r="B9" s="182"/>
      <c r="C9" s="182"/>
      <c r="D9" s="182"/>
      <c r="E9" s="182"/>
      <c r="F9" s="182"/>
      <c r="G9" s="182"/>
    </row>
    <row r="10" spans="3:4" ht="9.75" customHeight="1">
      <c r="C10" s="6"/>
      <c r="D10" s="6"/>
    </row>
    <row r="11" spans="1:7" s="68" customFormat="1" ht="20.25" customHeight="1">
      <c r="A11" s="179" t="s">
        <v>21</v>
      </c>
      <c r="B11" s="180"/>
      <c r="C11" s="180"/>
      <c r="D11" s="180"/>
      <c r="E11" s="180"/>
      <c r="F11" s="180"/>
      <c r="G11" s="181"/>
    </row>
    <row r="12" spans="1:7" ht="9.75" customHeight="1">
      <c r="A12" s="7"/>
      <c r="B12" s="8"/>
      <c r="C12" s="9"/>
      <c r="D12" s="9"/>
      <c r="E12" s="8"/>
      <c r="F12" s="8"/>
      <c r="G12" s="10"/>
    </row>
    <row r="13" spans="1:7" ht="15">
      <c r="A13" s="7"/>
      <c r="B13" s="166" t="s">
        <v>0</v>
      </c>
      <c r="C13" s="167"/>
      <c r="D13" s="188"/>
      <c r="E13" s="189"/>
      <c r="F13" s="8"/>
      <c r="G13" s="10"/>
    </row>
    <row r="14" spans="1:7" s="2" customFormat="1" ht="8.25" customHeight="1">
      <c r="A14" s="11"/>
      <c r="B14" s="176" t="s">
        <v>22</v>
      </c>
      <c r="C14" s="176"/>
      <c r="D14" s="176"/>
      <c r="E14" s="176"/>
      <c r="F14" s="176"/>
      <c r="G14" s="67"/>
    </row>
    <row r="15" spans="1:7" ht="9" customHeight="1">
      <c r="A15" s="7"/>
      <c r="B15" s="12"/>
      <c r="C15" s="8"/>
      <c r="D15" s="13"/>
      <c r="E15" s="13"/>
      <c r="F15" s="13"/>
      <c r="G15" s="10"/>
    </row>
    <row r="16" spans="1:7" ht="21" customHeight="1">
      <c r="A16" s="173" t="s">
        <v>30</v>
      </c>
      <c r="B16" s="174"/>
      <c r="C16" s="175"/>
      <c r="D16" s="163"/>
      <c r="E16" s="164"/>
      <c r="F16" s="165"/>
      <c r="G16" s="10"/>
    </row>
    <row r="17" spans="1:7" ht="9" customHeight="1">
      <c r="A17" s="7"/>
      <c r="B17" s="12"/>
      <c r="C17" s="8"/>
      <c r="D17" s="13"/>
      <c r="E17" s="13"/>
      <c r="F17" s="13"/>
      <c r="G17" s="10"/>
    </row>
    <row r="18" spans="1:7" ht="15">
      <c r="A18" s="7"/>
      <c r="B18" s="150" t="s">
        <v>19</v>
      </c>
      <c r="C18" s="151"/>
      <c r="D18" s="156"/>
      <c r="E18" s="157"/>
      <c r="F18" s="158"/>
      <c r="G18" s="10"/>
    </row>
    <row r="19" spans="1:7" ht="9" customHeight="1">
      <c r="A19" s="7"/>
      <c r="B19" s="12"/>
      <c r="C19" s="8"/>
      <c r="D19" s="13"/>
      <c r="E19" s="13"/>
      <c r="F19" s="13"/>
      <c r="G19" s="10"/>
    </row>
    <row r="20" spans="1:7" ht="15">
      <c r="A20" s="7"/>
      <c r="B20" s="169" t="s">
        <v>27</v>
      </c>
      <c r="C20" s="170"/>
      <c r="D20" s="156"/>
      <c r="E20" s="157"/>
      <c r="F20" s="158"/>
      <c r="G20" s="10"/>
    </row>
    <row r="21" spans="1:7" s="2" customFormat="1" ht="8.25">
      <c r="A21" s="11"/>
      <c r="B21" s="14"/>
      <c r="C21" s="66"/>
      <c r="D21" s="152" t="s">
        <v>11</v>
      </c>
      <c r="E21" s="152"/>
      <c r="F21" s="152"/>
      <c r="G21" s="15"/>
    </row>
    <row r="22" spans="1:7" ht="9" customHeight="1">
      <c r="A22" s="7"/>
      <c r="B22" s="12"/>
      <c r="C22" s="8"/>
      <c r="D22" s="13"/>
      <c r="E22" s="13"/>
      <c r="F22" s="13"/>
      <c r="G22" s="10"/>
    </row>
    <row r="23" spans="1:7" ht="15">
      <c r="A23" s="7"/>
      <c r="B23" s="150" t="s">
        <v>28</v>
      </c>
      <c r="C23" s="151"/>
      <c r="D23" s="156"/>
      <c r="E23" s="157"/>
      <c r="F23" s="158"/>
      <c r="G23" s="10"/>
    </row>
    <row r="24" spans="1:7" s="2" customFormat="1" ht="8.25" customHeight="1">
      <c r="A24" s="11"/>
      <c r="B24" s="14"/>
      <c r="C24" s="66"/>
      <c r="D24" s="152" t="s">
        <v>11</v>
      </c>
      <c r="E24" s="152"/>
      <c r="F24" s="152"/>
      <c r="G24" s="15"/>
    </row>
    <row r="25" spans="1:7" s="2" customFormat="1" ht="8.25" customHeight="1">
      <c r="A25" s="11"/>
      <c r="B25" s="14"/>
      <c r="C25" s="66"/>
      <c r="D25" s="64"/>
      <c r="E25" s="64"/>
      <c r="F25" s="64"/>
      <c r="G25" s="15"/>
    </row>
    <row r="26" spans="1:7" ht="15">
      <c r="A26" s="7"/>
      <c r="B26" s="150" t="s">
        <v>12</v>
      </c>
      <c r="C26" s="151"/>
      <c r="D26" s="161"/>
      <c r="E26" s="158"/>
      <c r="F26" s="16"/>
      <c r="G26" s="10"/>
    </row>
    <row r="27" spans="1:7" ht="8.25" customHeight="1">
      <c r="A27" s="7"/>
      <c r="B27" s="16"/>
      <c r="C27" s="8"/>
      <c r="D27" s="13"/>
      <c r="E27" s="13"/>
      <c r="F27" s="13"/>
      <c r="G27" s="10"/>
    </row>
    <row r="28" spans="1:7" ht="15">
      <c r="A28" s="7"/>
      <c r="B28" s="150" t="s">
        <v>2</v>
      </c>
      <c r="C28" s="151"/>
      <c r="D28" s="177"/>
      <c r="E28" s="178"/>
      <c r="F28" s="16"/>
      <c r="G28" s="10"/>
    </row>
    <row r="29" spans="1:7" ht="8.25" customHeight="1">
      <c r="A29" s="7"/>
      <c r="B29" s="8"/>
      <c r="C29" s="8"/>
      <c r="D29" s="8"/>
      <c r="E29" s="8"/>
      <c r="F29" s="8"/>
      <c r="G29" s="10"/>
    </row>
    <row r="30" spans="1:7" ht="21">
      <c r="A30" s="7"/>
      <c r="B30" s="150" t="s">
        <v>4</v>
      </c>
      <c r="C30" s="151"/>
      <c r="D30" s="3"/>
      <c r="E30" s="63" t="s">
        <v>5</v>
      </c>
      <c r="F30" s="3"/>
      <c r="G30" s="10"/>
    </row>
    <row r="31" spans="1:7" ht="8.25" customHeight="1">
      <c r="A31" s="7"/>
      <c r="B31" s="8"/>
      <c r="C31" s="8"/>
      <c r="D31" s="8"/>
      <c r="E31" s="8"/>
      <c r="F31" s="8"/>
      <c r="G31" s="10"/>
    </row>
    <row r="32" spans="1:7" ht="15">
      <c r="A32" s="7"/>
      <c r="B32" s="169" t="s">
        <v>1</v>
      </c>
      <c r="C32" s="170"/>
      <c r="D32" s="4" t="s">
        <v>85</v>
      </c>
      <c r="E32" s="63" t="s">
        <v>3</v>
      </c>
      <c r="F32" s="5"/>
      <c r="G32" s="10"/>
    </row>
    <row r="33" spans="1:7" ht="6" customHeight="1">
      <c r="A33" s="7"/>
      <c r="B33" s="8"/>
      <c r="C33" s="8"/>
      <c r="D33" s="8"/>
      <c r="E33" s="8"/>
      <c r="F33" s="8"/>
      <c r="G33" s="10"/>
    </row>
    <row r="34" spans="1:7" s="19" customFormat="1" ht="15">
      <c r="A34" s="17"/>
      <c r="B34" s="8"/>
      <c r="C34" s="8"/>
      <c r="D34" s="8"/>
      <c r="E34" s="8"/>
      <c r="F34" s="8"/>
      <c r="G34" s="18"/>
    </row>
    <row r="35" spans="1:7" ht="32.25" customHeight="1">
      <c r="A35" s="7"/>
      <c r="B35" s="8"/>
      <c r="C35" s="8"/>
      <c r="D35" s="8"/>
      <c r="E35" s="8"/>
      <c r="F35" s="8"/>
      <c r="G35" s="10"/>
    </row>
    <row r="36" spans="1:7" ht="27" customHeight="1">
      <c r="A36" s="7"/>
      <c r="B36" s="8"/>
      <c r="C36" s="8"/>
      <c r="D36" s="8"/>
      <c r="E36" s="8"/>
      <c r="F36" s="8"/>
      <c r="G36" s="10"/>
    </row>
    <row r="37" spans="1:7" ht="27" customHeight="1">
      <c r="A37" s="7"/>
      <c r="B37" s="8"/>
      <c r="C37" s="8"/>
      <c r="D37" s="8"/>
      <c r="E37" s="8"/>
      <c r="F37" s="8"/>
      <c r="G37" s="10"/>
    </row>
    <row r="38" spans="1:7" ht="27" customHeight="1">
      <c r="A38" s="7"/>
      <c r="B38" s="8"/>
      <c r="C38" s="8"/>
      <c r="D38" s="8"/>
      <c r="E38" s="8"/>
      <c r="F38" s="8"/>
      <c r="G38" s="10"/>
    </row>
    <row r="39" spans="1:7" ht="27" customHeight="1">
      <c r="A39" s="7"/>
      <c r="B39" s="8"/>
      <c r="C39" s="8"/>
      <c r="D39" s="8"/>
      <c r="E39" s="8"/>
      <c r="F39" s="8"/>
      <c r="G39" s="10"/>
    </row>
    <row r="40" spans="1:7" ht="12.75" customHeight="1">
      <c r="A40" s="7"/>
      <c r="B40" s="8"/>
      <c r="C40" s="8"/>
      <c r="D40" s="8"/>
      <c r="E40" s="8"/>
      <c r="F40" s="8"/>
      <c r="G40" s="10"/>
    </row>
    <row r="41" spans="1:7" ht="12.75" customHeight="1">
      <c r="A41" s="7"/>
      <c r="B41" s="8"/>
      <c r="C41" s="8"/>
      <c r="D41" s="8"/>
      <c r="E41" s="8"/>
      <c r="F41" s="8"/>
      <c r="G41" s="10"/>
    </row>
    <row r="42" spans="1:7" ht="12.75" customHeight="1">
      <c r="A42" s="7"/>
      <c r="B42" s="8"/>
      <c r="C42" s="8"/>
      <c r="D42" s="8"/>
      <c r="E42" s="8"/>
      <c r="F42" s="8"/>
      <c r="G42" s="10"/>
    </row>
    <row r="43" spans="1:7" ht="12.75" customHeight="1">
      <c r="A43" s="7"/>
      <c r="B43" s="8"/>
      <c r="C43" s="8"/>
      <c r="D43" s="8"/>
      <c r="E43" s="8"/>
      <c r="F43" s="8"/>
      <c r="G43" s="10"/>
    </row>
    <row r="44" spans="1:7" ht="12.75" customHeight="1">
      <c r="A44" s="7"/>
      <c r="B44" s="8"/>
      <c r="C44" s="8"/>
      <c r="D44" s="8"/>
      <c r="E44" s="8"/>
      <c r="F44" s="8"/>
      <c r="G44" s="10"/>
    </row>
    <row r="45" spans="1:7" ht="12.75" customHeight="1">
      <c r="A45" s="7"/>
      <c r="B45" s="8"/>
      <c r="C45" s="8"/>
      <c r="D45" s="8"/>
      <c r="E45" s="8"/>
      <c r="F45" s="8"/>
      <c r="G45" s="10"/>
    </row>
    <row r="46" spans="1:7" s="25" customFormat="1" ht="18.75" customHeight="1">
      <c r="A46" s="20"/>
      <c r="B46" s="148" t="s">
        <v>100</v>
      </c>
      <c r="C46" s="21"/>
      <c r="D46" s="22"/>
      <c r="E46" s="23"/>
      <c r="F46" s="23"/>
      <c r="G46" s="24"/>
    </row>
    <row r="47" s="25" customFormat="1" ht="9.75" customHeight="1"/>
    <row r="48" spans="1:7" ht="20.25" customHeight="1">
      <c r="A48" s="153" t="s">
        <v>29</v>
      </c>
      <c r="B48" s="154"/>
      <c r="C48" s="154"/>
      <c r="D48" s="154"/>
      <c r="E48" s="154"/>
      <c r="F48" s="154"/>
      <c r="G48" s="155"/>
    </row>
    <row r="49" spans="1:7" ht="7.5" customHeight="1">
      <c r="A49" s="26"/>
      <c r="B49" s="25"/>
      <c r="C49" s="27"/>
      <c r="D49" s="27"/>
      <c r="E49" s="28"/>
      <c r="F49" s="28"/>
      <c r="G49" s="29"/>
    </row>
    <row r="50" spans="1:7" s="19" customFormat="1" ht="25.5" customHeight="1">
      <c r="A50" s="30"/>
      <c r="B50" s="119" t="s">
        <v>8</v>
      </c>
      <c r="C50" s="112" t="s">
        <v>7</v>
      </c>
      <c r="D50" s="125" t="s">
        <v>97</v>
      </c>
      <c r="E50" s="125" t="s">
        <v>75</v>
      </c>
      <c r="F50" s="125" t="s">
        <v>98</v>
      </c>
      <c r="G50" s="121" t="s">
        <v>94</v>
      </c>
    </row>
    <row r="51" spans="1:7" ht="15" customHeight="1">
      <c r="A51" s="26"/>
      <c r="B51" s="120" t="s">
        <v>31</v>
      </c>
      <c r="C51" s="111" t="str">
        <f aca="true" t="shared" si="0" ref="C51:C56">"2024"</f>
        <v>2024</v>
      </c>
      <c r="D51" s="139">
        <f>1!L43</f>
        <v>0</v>
      </c>
      <c r="E51" s="140">
        <f>1!M43</f>
        <v>0</v>
      </c>
      <c r="F51" s="147">
        <f>1!P43</f>
        <v>0</v>
      </c>
      <c r="G51" s="122">
        <f>1!O43</f>
        <v>0</v>
      </c>
    </row>
    <row r="52" spans="1:10" ht="15" customHeight="1">
      <c r="A52" s="26"/>
      <c r="B52" s="120" t="s">
        <v>32</v>
      </c>
      <c r="C52" s="111" t="str">
        <f t="shared" si="0"/>
        <v>2024</v>
      </c>
      <c r="D52" s="139">
        <f>2!L43</f>
        <v>0</v>
      </c>
      <c r="E52" s="139">
        <f>2!M43</f>
        <v>0</v>
      </c>
      <c r="F52" s="147">
        <f>2!P43</f>
        <v>0</v>
      </c>
      <c r="G52" s="122">
        <f>2!O43</f>
        <v>0</v>
      </c>
      <c r="J52" s="69"/>
    </row>
    <row r="53" spans="1:7" ht="15" customHeight="1">
      <c r="A53" s="26"/>
      <c r="B53" s="120" t="s">
        <v>33</v>
      </c>
      <c r="C53" s="111" t="str">
        <f t="shared" si="0"/>
        <v>2024</v>
      </c>
      <c r="D53" s="139">
        <f>3!L43</f>
        <v>0</v>
      </c>
      <c r="E53" s="139">
        <f>3!M43</f>
        <v>0</v>
      </c>
      <c r="F53" s="147">
        <f>3!P43</f>
        <v>0</v>
      </c>
      <c r="G53" s="122">
        <f>3!O43</f>
        <v>0</v>
      </c>
    </row>
    <row r="54" spans="1:7" ht="15" customHeight="1" hidden="1">
      <c r="A54" s="26"/>
      <c r="B54" s="120" t="s">
        <v>34</v>
      </c>
      <c r="C54" s="111" t="str">
        <f t="shared" si="0"/>
        <v>2024</v>
      </c>
      <c r="D54" s="139">
        <f>4!L43</f>
        <v>0</v>
      </c>
      <c r="E54" s="139">
        <f>4!M43</f>
        <v>0</v>
      </c>
      <c r="F54" s="147">
        <f>4!P43</f>
        <v>0</v>
      </c>
      <c r="G54" s="122">
        <f>4!O43</f>
        <v>0</v>
      </c>
    </row>
    <row r="55" spans="1:7" ht="15" customHeight="1" hidden="1">
      <c r="A55" s="26"/>
      <c r="B55" s="120" t="s">
        <v>35</v>
      </c>
      <c r="C55" s="111" t="str">
        <f t="shared" si="0"/>
        <v>2024</v>
      </c>
      <c r="D55" s="139">
        <f>5!L43</f>
        <v>0</v>
      </c>
      <c r="E55" s="139">
        <f>5!M43</f>
        <v>0</v>
      </c>
      <c r="F55" s="147">
        <f>5!P43</f>
        <v>0</v>
      </c>
      <c r="G55" s="122">
        <f>5!O43</f>
        <v>0</v>
      </c>
    </row>
    <row r="56" spans="1:7" ht="15" customHeight="1" hidden="1">
      <c r="A56" s="26"/>
      <c r="B56" s="120" t="s">
        <v>36</v>
      </c>
      <c r="C56" s="111" t="str">
        <f t="shared" si="0"/>
        <v>2024</v>
      </c>
      <c r="D56" s="139">
        <f>6!L43</f>
        <v>0</v>
      </c>
      <c r="E56" s="139">
        <f>6!M43</f>
        <v>0</v>
      </c>
      <c r="F56" s="147">
        <f>6!P43</f>
        <v>0</v>
      </c>
      <c r="G56" s="122">
        <f>6!O43</f>
        <v>0</v>
      </c>
    </row>
    <row r="57" spans="1:7" ht="15" customHeight="1">
      <c r="A57" s="26"/>
      <c r="B57" s="171" t="s">
        <v>17</v>
      </c>
      <c r="C57" s="172"/>
      <c r="D57" s="124">
        <f>SUM(D51:D56)</f>
        <v>0</v>
      </c>
      <c r="E57" s="124">
        <f>SUM(E51:E56)</f>
        <v>0</v>
      </c>
      <c r="F57" s="124">
        <f>SUM(F51:F56)</f>
        <v>0</v>
      </c>
      <c r="G57" s="123">
        <f>SUM(G51:G56)</f>
        <v>0</v>
      </c>
    </row>
    <row r="58" spans="1:7" ht="6.75" customHeight="1">
      <c r="A58" s="26"/>
      <c r="D58" s="31"/>
      <c r="E58" s="31"/>
      <c r="F58" s="31"/>
      <c r="G58" s="29"/>
    </row>
    <row r="59" spans="1:7" ht="13.5" customHeight="1">
      <c r="A59" s="26"/>
      <c r="D59" s="34"/>
      <c r="E59" s="126" t="s">
        <v>88</v>
      </c>
      <c r="F59" s="159"/>
      <c r="G59" s="160"/>
    </row>
    <row r="60" spans="1:7" ht="6" customHeight="1">
      <c r="A60" s="26"/>
      <c r="B60" s="65"/>
      <c r="D60" s="34"/>
      <c r="E60" s="33"/>
      <c r="F60" s="35"/>
      <c r="G60" s="29"/>
    </row>
    <row r="61" spans="1:7" ht="14.25" customHeight="1">
      <c r="A61" s="26"/>
      <c r="B61" s="104" t="s">
        <v>90</v>
      </c>
      <c r="D61" s="36"/>
      <c r="E61" s="106" t="s">
        <v>20</v>
      </c>
      <c r="F61" s="159"/>
      <c r="G61" s="160"/>
    </row>
    <row r="62" spans="1:7" ht="15" customHeight="1">
      <c r="A62" s="26"/>
      <c r="B62" s="105" t="s">
        <v>89</v>
      </c>
      <c r="D62" s="37"/>
      <c r="E62" s="107"/>
      <c r="F62" s="32" t="s">
        <v>18</v>
      </c>
      <c r="G62" s="102"/>
    </row>
    <row r="63" spans="1:7" ht="15">
      <c r="A63" s="26"/>
      <c r="B63" s="110" t="s">
        <v>92</v>
      </c>
      <c r="D63" s="35"/>
      <c r="E63" s="37"/>
      <c r="F63" s="37"/>
      <c r="G63" s="29"/>
    </row>
    <row r="64" spans="1:7" ht="15" customHeight="1">
      <c r="A64" s="26"/>
      <c r="B64" s="109" t="s">
        <v>91</v>
      </c>
      <c r="D64" s="37"/>
      <c r="E64" s="149"/>
      <c r="F64" s="149"/>
      <c r="G64" s="29"/>
    </row>
    <row r="65" spans="1:7" ht="15" customHeight="1">
      <c r="A65" s="26"/>
      <c r="B65" s="109" t="s">
        <v>95</v>
      </c>
      <c r="C65" s="103"/>
      <c r="D65" s="37"/>
      <c r="E65" s="78"/>
      <c r="F65" s="78"/>
      <c r="G65" s="29"/>
    </row>
    <row r="66" spans="1:7" ht="15">
      <c r="A66" s="38"/>
      <c r="B66" s="108" t="s">
        <v>93</v>
      </c>
      <c r="C66" s="39"/>
      <c r="D66" s="39"/>
      <c r="E66" s="39"/>
      <c r="F66" s="39"/>
      <c r="G66" s="40"/>
    </row>
    <row r="67" spans="3:4" ht="15">
      <c r="C67" s="41"/>
      <c r="D67" s="41"/>
    </row>
    <row r="68" ht="15">
      <c r="D68" s="42"/>
    </row>
    <row r="69" ht="15">
      <c r="D69" s="42"/>
    </row>
  </sheetData>
  <sheetProtection sheet="1" objects="1" scenarios="1" selectLockedCells="1"/>
  <mergeCells count="31">
    <mergeCell ref="A8:G8"/>
    <mergeCell ref="A6:G6"/>
    <mergeCell ref="D13:E13"/>
    <mergeCell ref="B32:C32"/>
    <mergeCell ref="B57:C57"/>
    <mergeCell ref="A16:C16"/>
    <mergeCell ref="B14:F14"/>
    <mergeCell ref="D28:E28"/>
    <mergeCell ref="A11:G11"/>
    <mergeCell ref="D21:F21"/>
    <mergeCell ref="B18:C18"/>
    <mergeCell ref="D1:G1"/>
    <mergeCell ref="D16:F16"/>
    <mergeCell ref="D23:F23"/>
    <mergeCell ref="D18:F18"/>
    <mergeCell ref="B13:C13"/>
    <mergeCell ref="B23:C23"/>
    <mergeCell ref="A3:G3"/>
    <mergeCell ref="B20:C20"/>
    <mergeCell ref="A9:G9"/>
    <mergeCell ref="A4:G4"/>
    <mergeCell ref="E64:F64"/>
    <mergeCell ref="B28:C28"/>
    <mergeCell ref="D24:F24"/>
    <mergeCell ref="B26:C26"/>
    <mergeCell ref="A48:G48"/>
    <mergeCell ref="D20:F20"/>
    <mergeCell ref="F61:G61"/>
    <mergeCell ref="D26:E26"/>
    <mergeCell ref="F59:G59"/>
    <mergeCell ref="B30:C30"/>
  </mergeCells>
  <dataValidations count="1">
    <dataValidation type="list" showInputMessage="1" showErrorMessage="1" sqref="D13:E13">
      <formula1>"Hôtel,Meublé de tourisme,Centre d'Hébergement,Résidence hôtelière,Village Vacances"</formula1>
    </dataValidation>
  </dataValidations>
  <hyperlinks>
    <hyperlink ref="B62" r:id="rId1" display="https://taxedesejour.ofeaweb.fr/ts/angersloiremetropole/"/>
  </hyperlinks>
  <printOptions horizontalCentered="1"/>
  <pageMargins left="0.3937007874015748" right="0.3937007874015748" top="0.15748031496062992" bottom="0.61" header="0.15748031496062992" footer="0"/>
  <pageSetup fitToHeight="1" fitToWidth="1" horizontalDpi="600" verticalDpi="600" orientation="portrait" paperSize="9" scale="85" r:id="rId3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CONCATENATE(MOIS1," ",ANNEE)</f>
        <v>Janvier 2024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68" t="s">
        <v>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3:20" ht="18">
      <c r="C5" s="183" t="s">
        <v>86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7" spans="2:20" s="19" customFormat="1" ht="18.75" customHeight="1">
      <c r="B7" s="197" t="s">
        <v>96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30 AVRIL 2024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T11" s="29"/>
    </row>
    <row r="12" spans="1:20" s="19" customFormat="1" ht="19.5" customHeight="1">
      <c r="A12" s="30"/>
      <c r="B12" s="45"/>
      <c r="C12" s="195" t="s">
        <v>39</v>
      </c>
      <c r="D12" s="196"/>
      <c r="E12" s="80"/>
      <c r="F12" s="80"/>
      <c r="G12" s="190" t="s">
        <v>37</v>
      </c>
      <c r="H12" s="191"/>
      <c r="I12" s="191"/>
      <c r="J12" s="192"/>
      <c r="K12" s="190" t="s">
        <v>99</v>
      </c>
      <c r="L12" s="191"/>
      <c r="M12" s="191"/>
      <c r="N12" s="191"/>
      <c r="O12" s="191"/>
      <c r="P12" s="192"/>
      <c r="Q12" s="190" t="s">
        <v>80</v>
      </c>
      <c r="R12" s="199"/>
      <c r="S12" s="199"/>
      <c r="T12" s="196"/>
    </row>
    <row r="13" spans="1:20" s="19" customFormat="1" ht="40.5" customHeight="1">
      <c r="A13" s="30"/>
      <c r="B13" s="45"/>
      <c r="C13" s="70" t="s">
        <v>69</v>
      </c>
      <c r="D13" s="70" t="s">
        <v>70</v>
      </c>
      <c r="E13" s="91" t="s">
        <v>77</v>
      </c>
      <c r="F13" s="94" t="s">
        <v>72</v>
      </c>
      <c r="G13" s="92" t="s">
        <v>73</v>
      </c>
      <c r="H13" s="93" t="s">
        <v>71</v>
      </c>
      <c r="I13" s="70" t="s">
        <v>74</v>
      </c>
      <c r="J13" s="92" t="s">
        <v>78</v>
      </c>
      <c r="K13" s="93" t="s">
        <v>72</v>
      </c>
      <c r="L13" s="95" t="s">
        <v>76</v>
      </c>
      <c r="M13" s="93" t="s">
        <v>72</v>
      </c>
      <c r="N13" s="71" t="s">
        <v>75</v>
      </c>
      <c r="O13" s="73" t="s">
        <v>79</v>
      </c>
      <c r="P13" s="142" t="s">
        <v>98</v>
      </c>
      <c r="Q13" s="81" t="s">
        <v>13</v>
      </c>
      <c r="R13" s="81" t="s">
        <v>14</v>
      </c>
      <c r="S13" s="81" t="s">
        <v>15</v>
      </c>
      <c r="T13" s="72" t="s">
        <v>16</v>
      </c>
    </row>
    <row r="14" spans="1:20" s="19" customFormat="1" ht="17.25" customHeight="1">
      <c r="A14" s="30"/>
      <c r="B14" s="86" t="s">
        <v>40</v>
      </c>
      <c r="C14" s="113" t="str">
        <f>CONCATENATE("01/01/",ANNEE)</f>
        <v>01/01/2024</v>
      </c>
      <c r="D14" s="113" t="str">
        <f>CONCATENATE("08/01/",ANNEE)</f>
        <v>08/01/2024</v>
      </c>
      <c r="E14" s="114">
        <v>0.05</v>
      </c>
      <c r="F14" s="115" t="s">
        <v>72</v>
      </c>
      <c r="G14" s="116">
        <v>65</v>
      </c>
      <c r="H14" s="115" t="s">
        <v>71</v>
      </c>
      <c r="I14" s="117">
        <v>4</v>
      </c>
      <c r="J14" s="141">
        <f>(IF(G14&gt;0,IF((G14/I14)*5%&gt;1.5,1.5,(G14/I14)*5%),0))</f>
        <v>0.8125</v>
      </c>
      <c r="K14" s="115" t="s">
        <v>72</v>
      </c>
      <c r="L14" s="118">
        <v>2</v>
      </c>
      <c r="M14" s="115" t="s">
        <v>72</v>
      </c>
      <c r="N14" s="117">
        <v>7</v>
      </c>
      <c r="O14" s="141">
        <f>ROUND(IF(G14&gt;0,IF(J14&gt;0,J14*L14*N14,""),0),2)</f>
        <v>11.38</v>
      </c>
      <c r="P14" s="146">
        <f>L14*N14</f>
        <v>14</v>
      </c>
      <c r="Q14" s="117">
        <v>2</v>
      </c>
      <c r="R14" s="117"/>
      <c r="S14" s="117"/>
      <c r="T14" s="117"/>
    </row>
    <row r="15" spans="1:20" s="44" customFormat="1" ht="15.75" customHeight="1">
      <c r="A15" s="43"/>
      <c r="B15" s="87" t="s">
        <v>41</v>
      </c>
      <c r="C15" s="88"/>
      <c r="D15" s="88"/>
      <c r="E15" s="89">
        <v>0.05</v>
      </c>
      <c r="F15" s="90" t="s">
        <v>72</v>
      </c>
      <c r="G15" s="75"/>
      <c r="H15" s="90" t="s">
        <v>71</v>
      </c>
      <c r="I15" s="74"/>
      <c r="J15" s="101">
        <f aca="true" t="shared" si="0" ref="J15:J42">(IF(G15&gt;0,IF((G15/I15)*5%&gt;1.5,1.5,(G15/I15)*5%),0))</f>
        <v>0</v>
      </c>
      <c r="K15" s="90" t="s">
        <v>72</v>
      </c>
      <c r="L15" s="76"/>
      <c r="M15" s="90" t="s">
        <v>72</v>
      </c>
      <c r="N15" s="74"/>
      <c r="O15" s="101">
        <f aca="true" t="shared" si="1" ref="O15:O42">ROUND(IF(G15&gt;0,IF(J15&gt;0,J15*L15*N15,""),0),2)</f>
        <v>0</v>
      </c>
      <c r="P15" s="143">
        <f aca="true" t="shared" si="2" ref="P15:P23">L15*N15</f>
        <v>0</v>
      </c>
      <c r="Q15" s="74"/>
      <c r="R15" s="74"/>
      <c r="S15" s="74"/>
      <c r="T15" s="74"/>
    </row>
    <row r="16" spans="1:20" s="44" customFormat="1" ht="15.75" customHeight="1">
      <c r="A16" s="43"/>
      <c r="B16" s="87" t="s">
        <v>42</v>
      </c>
      <c r="C16" s="88"/>
      <c r="D16" s="88"/>
      <c r="E16" s="89">
        <v>0.05</v>
      </c>
      <c r="F16" s="90" t="s">
        <v>72</v>
      </c>
      <c r="G16" s="75"/>
      <c r="H16" s="90" t="s">
        <v>71</v>
      </c>
      <c r="I16" s="74"/>
      <c r="J16" s="101">
        <f t="shared" si="0"/>
        <v>0</v>
      </c>
      <c r="K16" s="90" t="s">
        <v>72</v>
      </c>
      <c r="L16" s="76"/>
      <c r="M16" s="90" t="s">
        <v>72</v>
      </c>
      <c r="N16" s="74"/>
      <c r="O16" s="101">
        <f t="shared" si="1"/>
        <v>0</v>
      </c>
      <c r="P16" s="143">
        <f t="shared" si="2"/>
        <v>0</v>
      </c>
      <c r="Q16" s="74"/>
      <c r="R16" s="74"/>
      <c r="S16" s="74"/>
      <c r="T16" s="74"/>
    </row>
    <row r="17" spans="1:20" s="44" customFormat="1" ht="15.75" customHeight="1">
      <c r="A17" s="43"/>
      <c r="B17" s="87" t="s">
        <v>43</v>
      </c>
      <c r="C17" s="88"/>
      <c r="D17" s="88"/>
      <c r="E17" s="89">
        <v>0.05</v>
      </c>
      <c r="F17" s="90" t="s">
        <v>72</v>
      </c>
      <c r="G17" s="75"/>
      <c r="H17" s="90" t="s">
        <v>71</v>
      </c>
      <c r="I17" s="74"/>
      <c r="J17" s="101">
        <f t="shared" si="0"/>
        <v>0</v>
      </c>
      <c r="K17" s="90" t="s">
        <v>72</v>
      </c>
      <c r="L17" s="76"/>
      <c r="M17" s="90" t="s">
        <v>72</v>
      </c>
      <c r="N17" s="74"/>
      <c r="O17" s="101">
        <f t="shared" si="1"/>
        <v>0</v>
      </c>
      <c r="P17" s="143">
        <f t="shared" si="2"/>
        <v>0</v>
      </c>
      <c r="Q17" s="74"/>
      <c r="R17" s="74"/>
      <c r="S17" s="74"/>
      <c r="T17" s="74"/>
    </row>
    <row r="18" spans="1:20" s="44" customFormat="1" ht="15.75" customHeight="1">
      <c r="A18" s="43"/>
      <c r="B18" s="87" t="s">
        <v>44</v>
      </c>
      <c r="C18" s="88"/>
      <c r="D18" s="88"/>
      <c r="E18" s="89">
        <v>0.05</v>
      </c>
      <c r="F18" s="90" t="s">
        <v>72</v>
      </c>
      <c r="G18" s="75"/>
      <c r="H18" s="90" t="s">
        <v>71</v>
      </c>
      <c r="I18" s="74"/>
      <c r="J18" s="101">
        <f t="shared" si="0"/>
        <v>0</v>
      </c>
      <c r="K18" s="90" t="s">
        <v>72</v>
      </c>
      <c r="L18" s="76"/>
      <c r="M18" s="90" t="s">
        <v>72</v>
      </c>
      <c r="N18" s="74"/>
      <c r="O18" s="101">
        <f t="shared" si="1"/>
        <v>0</v>
      </c>
      <c r="P18" s="143">
        <f t="shared" si="2"/>
        <v>0</v>
      </c>
      <c r="Q18" s="74"/>
      <c r="R18" s="74"/>
      <c r="S18" s="74"/>
      <c r="T18" s="74"/>
    </row>
    <row r="19" spans="1:20" s="44" customFormat="1" ht="15.75" customHeight="1">
      <c r="A19" s="43"/>
      <c r="B19" s="87" t="s">
        <v>45</v>
      </c>
      <c r="C19" s="88"/>
      <c r="D19" s="88"/>
      <c r="E19" s="89">
        <v>0.05</v>
      </c>
      <c r="F19" s="90" t="s">
        <v>72</v>
      </c>
      <c r="G19" s="75"/>
      <c r="H19" s="90" t="s">
        <v>71</v>
      </c>
      <c r="I19" s="74"/>
      <c r="J19" s="101">
        <f t="shared" si="0"/>
        <v>0</v>
      </c>
      <c r="K19" s="90" t="s">
        <v>72</v>
      </c>
      <c r="L19" s="76"/>
      <c r="M19" s="90" t="s">
        <v>72</v>
      </c>
      <c r="N19" s="76"/>
      <c r="O19" s="101">
        <f t="shared" si="1"/>
        <v>0</v>
      </c>
      <c r="P19" s="143">
        <f t="shared" si="2"/>
        <v>0</v>
      </c>
      <c r="Q19" s="74"/>
      <c r="R19" s="74"/>
      <c r="S19" s="74"/>
      <c r="T19" s="74"/>
    </row>
    <row r="20" spans="1:20" s="44" customFormat="1" ht="15.75" customHeight="1">
      <c r="A20" s="43"/>
      <c r="B20" s="87" t="s">
        <v>46</v>
      </c>
      <c r="C20" s="88"/>
      <c r="D20" s="88"/>
      <c r="E20" s="89">
        <v>0.05</v>
      </c>
      <c r="F20" s="90" t="s">
        <v>72</v>
      </c>
      <c r="G20" s="75"/>
      <c r="H20" s="90" t="s">
        <v>71</v>
      </c>
      <c r="I20" s="74"/>
      <c r="J20" s="101">
        <f t="shared" si="0"/>
        <v>0</v>
      </c>
      <c r="K20" s="90" t="s">
        <v>72</v>
      </c>
      <c r="L20" s="76"/>
      <c r="M20" s="90" t="s">
        <v>72</v>
      </c>
      <c r="N20" s="76"/>
      <c r="O20" s="101">
        <f t="shared" si="1"/>
        <v>0</v>
      </c>
      <c r="P20" s="143">
        <f t="shared" si="2"/>
        <v>0</v>
      </c>
      <c r="Q20" s="74"/>
      <c r="R20" s="74"/>
      <c r="S20" s="74"/>
      <c r="T20" s="74"/>
    </row>
    <row r="21" spans="1:20" s="44" customFormat="1" ht="15.75" customHeight="1">
      <c r="A21" s="43"/>
      <c r="B21" s="87" t="s">
        <v>47</v>
      </c>
      <c r="C21" s="88"/>
      <c r="D21" s="88"/>
      <c r="E21" s="89">
        <v>0.05</v>
      </c>
      <c r="F21" s="90" t="s">
        <v>72</v>
      </c>
      <c r="G21" s="75"/>
      <c r="H21" s="90" t="s">
        <v>71</v>
      </c>
      <c r="I21" s="74"/>
      <c r="J21" s="101">
        <f t="shared" si="0"/>
        <v>0</v>
      </c>
      <c r="K21" s="90" t="s">
        <v>72</v>
      </c>
      <c r="L21" s="76"/>
      <c r="M21" s="90" t="s">
        <v>72</v>
      </c>
      <c r="N21" s="76"/>
      <c r="O21" s="101">
        <f t="shared" si="1"/>
        <v>0</v>
      </c>
      <c r="P21" s="143">
        <f t="shared" si="2"/>
        <v>0</v>
      </c>
      <c r="Q21" s="74"/>
      <c r="R21" s="74"/>
      <c r="S21" s="74"/>
      <c r="T21" s="74"/>
    </row>
    <row r="22" spans="1:20" s="44" customFormat="1" ht="15.75" customHeight="1">
      <c r="A22" s="43"/>
      <c r="B22" s="87" t="s">
        <v>48</v>
      </c>
      <c r="C22" s="88"/>
      <c r="D22" s="88"/>
      <c r="E22" s="89">
        <v>0.05</v>
      </c>
      <c r="F22" s="90" t="s">
        <v>72</v>
      </c>
      <c r="G22" s="75"/>
      <c r="H22" s="90" t="s">
        <v>71</v>
      </c>
      <c r="I22" s="74"/>
      <c r="J22" s="101">
        <f t="shared" si="0"/>
        <v>0</v>
      </c>
      <c r="K22" s="90" t="s">
        <v>72</v>
      </c>
      <c r="L22" s="76"/>
      <c r="M22" s="90" t="s">
        <v>72</v>
      </c>
      <c r="N22" s="76"/>
      <c r="O22" s="101">
        <f t="shared" si="1"/>
        <v>0</v>
      </c>
      <c r="P22" s="143">
        <f t="shared" si="2"/>
        <v>0</v>
      </c>
      <c r="Q22" s="74"/>
      <c r="R22" s="74"/>
      <c r="S22" s="74"/>
      <c r="T22" s="74"/>
    </row>
    <row r="23" spans="1:20" s="44" customFormat="1" ht="15.75" customHeight="1">
      <c r="A23" s="43"/>
      <c r="B23" s="87" t="s">
        <v>49</v>
      </c>
      <c r="C23" s="88"/>
      <c r="D23" s="88"/>
      <c r="E23" s="89">
        <v>0.05</v>
      </c>
      <c r="F23" s="90" t="s">
        <v>72</v>
      </c>
      <c r="G23" s="75"/>
      <c r="H23" s="90" t="s">
        <v>71</v>
      </c>
      <c r="I23" s="74"/>
      <c r="J23" s="101">
        <f t="shared" si="0"/>
        <v>0</v>
      </c>
      <c r="K23" s="90" t="s">
        <v>72</v>
      </c>
      <c r="L23" s="76"/>
      <c r="M23" s="90" t="s">
        <v>72</v>
      </c>
      <c r="N23" s="76"/>
      <c r="O23" s="101">
        <f t="shared" si="1"/>
        <v>0</v>
      </c>
      <c r="P23" s="143">
        <f t="shared" si="2"/>
        <v>0</v>
      </c>
      <c r="Q23" s="74"/>
      <c r="R23" s="74"/>
      <c r="S23" s="74"/>
      <c r="T23" s="74"/>
    </row>
    <row r="24" spans="1:20" s="44" customFormat="1" ht="15.75" customHeight="1">
      <c r="A24" s="43"/>
      <c r="B24" s="87" t="s">
        <v>50</v>
      </c>
      <c r="C24" s="88"/>
      <c r="D24" s="88"/>
      <c r="E24" s="89">
        <v>0.05</v>
      </c>
      <c r="F24" s="90" t="s">
        <v>72</v>
      </c>
      <c r="G24" s="75"/>
      <c r="H24" s="90" t="s">
        <v>71</v>
      </c>
      <c r="I24" s="74"/>
      <c r="J24" s="101">
        <f t="shared" si="0"/>
        <v>0</v>
      </c>
      <c r="K24" s="90" t="s">
        <v>72</v>
      </c>
      <c r="L24" s="76"/>
      <c r="M24" s="90" t="s">
        <v>72</v>
      </c>
      <c r="N24" s="76"/>
      <c r="O24" s="101">
        <f t="shared" si="1"/>
        <v>0</v>
      </c>
      <c r="P24" s="144"/>
      <c r="Q24" s="74"/>
      <c r="R24" s="74"/>
      <c r="S24" s="74"/>
      <c r="T24" s="74"/>
    </row>
    <row r="25" spans="1:20" s="44" customFormat="1" ht="15.75" customHeight="1">
      <c r="A25" s="43"/>
      <c r="B25" s="87" t="s">
        <v>51</v>
      </c>
      <c r="C25" s="88"/>
      <c r="D25" s="88"/>
      <c r="E25" s="89">
        <v>0.05</v>
      </c>
      <c r="F25" s="90" t="s">
        <v>72</v>
      </c>
      <c r="G25" s="75"/>
      <c r="H25" s="90" t="s">
        <v>71</v>
      </c>
      <c r="I25" s="74"/>
      <c r="J25" s="101">
        <f t="shared" si="0"/>
        <v>0</v>
      </c>
      <c r="K25" s="90" t="s">
        <v>72</v>
      </c>
      <c r="L25" s="76"/>
      <c r="M25" s="90" t="s">
        <v>72</v>
      </c>
      <c r="N25" s="76"/>
      <c r="O25" s="101">
        <f t="shared" si="1"/>
        <v>0</v>
      </c>
      <c r="P25" s="144"/>
      <c r="Q25" s="74"/>
      <c r="R25" s="74"/>
      <c r="S25" s="74"/>
      <c r="T25" s="74"/>
    </row>
    <row r="26" spans="1:20" s="44" customFormat="1" ht="15.75" customHeight="1">
      <c r="A26" s="43"/>
      <c r="B26" s="87" t="s">
        <v>52</v>
      </c>
      <c r="C26" s="88"/>
      <c r="D26" s="88"/>
      <c r="E26" s="89">
        <v>0.05</v>
      </c>
      <c r="F26" s="90" t="s">
        <v>72</v>
      </c>
      <c r="G26" s="75"/>
      <c r="H26" s="90" t="s">
        <v>71</v>
      </c>
      <c r="I26" s="74"/>
      <c r="J26" s="101">
        <f t="shared" si="0"/>
        <v>0</v>
      </c>
      <c r="K26" s="90" t="s">
        <v>72</v>
      </c>
      <c r="L26" s="76"/>
      <c r="M26" s="90" t="s">
        <v>72</v>
      </c>
      <c r="N26" s="76"/>
      <c r="O26" s="101">
        <f t="shared" si="1"/>
        <v>0</v>
      </c>
      <c r="P26" s="144"/>
      <c r="Q26" s="74"/>
      <c r="R26" s="74"/>
      <c r="S26" s="74"/>
      <c r="T26" s="74"/>
    </row>
    <row r="27" spans="1:20" s="44" customFormat="1" ht="15.75" customHeight="1">
      <c r="A27" s="43"/>
      <c r="B27" s="87" t="s">
        <v>53</v>
      </c>
      <c r="C27" s="88"/>
      <c r="D27" s="88"/>
      <c r="E27" s="89">
        <v>0.05</v>
      </c>
      <c r="F27" s="90" t="s">
        <v>72</v>
      </c>
      <c r="G27" s="75"/>
      <c r="H27" s="90" t="s">
        <v>71</v>
      </c>
      <c r="I27" s="74"/>
      <c r="J27" s="101">
        <f t="shared" si="0"/>
        <v>0</v>
      </c>
      <c r="K27" s="90" t="s">
        <v>72</v>
      </c>
      <c r="L27" s="76"/>
      <c r="M27" s="90" t="s">
        <v>72</v>
      </c>
      <c r="N27" s="76"/>
      <c r="O27" s="101">
        <f t="shared" si="1"/>
        <v>0</v>
      </c>
      <c r="P27" s="144"/>
      <c r="Q27" s="74"/>
      <c r="R27" s="74"/>
      <c r="S27" s="74"/>
      <c r="T27" s="74"/>
    </row>
    <row r="28" spans="1:20" s="44" customFormat="1" ht="15.75" customHeight="1">
      <c r="A28" s="43"/>
      <c r="B28" s="87" t="s">
        <v>54</v>
      </c>
      <c r="C28" s="88"/>
      <c r="D28" s="88"/>
      <c r="E28" s="89">
        <v>0.05</v>
      </c>
      <c r="F28" s="90" t="s">
        <v>72</v>
      </c>
      <c r="G28" s="75"/>
      <c r="H28" s="90" t="s">
        <v>71</v>
      </c>
      <c r="I28" s="74"/>
      <c r="J28" s="101">
        <f t="shared" si="0"/>
        <v>0</v>
      </c>
      <c r="K28" s="90" t="s">
        <v>72</v>
      </c>
      <c r="L28" s="76"/>
      <c r="M28" s="90" t="s">
        <v>72</v>
      </c>
      <c r="N28" s="76"/>
      <c r="O28" s="101">
        <f t="shared" si="1"/>
        <v>0</v>
      </c>
      <c r="P28" s="144"/>
      <c r="Q28" s="74"/>
      <c r="R28" s="74"/>
      <c r="S28" s="74"/>
      <c r="T28" s="74"/>
    </row>
    <row r="29" spans="1:20" s="44" customFormat="1" ht="15.75" customHeight="1">
      <c r="A29" s="43"/>
      <c r="B29" s="87" t="s">
        <v>55</v>
      </c>
      <c r="C29" s="88"/>
      <c r="D29" s="88"/>
      <c r="E29" s="89">
        <v>0.05</v>
      </c>
      <c r="F29" s="90" t="s">
        <v>72</v>
      </c>
      <c r="G29" s="75"/>
      <c r="H29" s="90" t="s">
        <v>71</v>
      </c>
      <c r="I29" s="74"/>
      <c r="J29" s="101">
        <f t="shared" si="0"/>
        <v>0</v>
      </c>
      <c r="K29" s="90" t="s">
        <v>72</v>
      </c>
      <c r="L29" s="76"/>
      <c r="M29" s="90" t="s">
        <v>72</v>
      </c>
      <c r="N29" s="76"/>
      <c r="O29" s="101">
        <f t="shared" si="1"/>
        <v>0</v>
      </c>
      <c r="P29" s="144"/>
      <c r="Q29" s="74"/>
      <c r="R29" s="74"/>
      <c r="S29" s="74"/>
      <c r="T29" s="74"/>
    </row>
    <row r="30" spans="1:20" s="44" customFormat="1" ht="15.75" customHeight="1">
      <c r="A30" s="43"/>
      <c r="B30" s="87" t="s">
        <v>56</v>
      </c>
      <c r="C30" s="88"/>
      <c r="D30" s="88"/>
      <c r="E30" s="89">
        <v>0.05</v>
      </c>
      <c r="F30" s="90" t="s">
        <v>72</v>
      </c>
      <c r="G30" s="75"/>
      <c r="H30" s="90" t="s">
        <v>71</v>
      </c>
      <c r="I30" s="74"/>
      <c r="J30" s="101">
        <f t="shared" si="0"/>
        <v>0</v>
      </c>
      <c r="K30" s="90" t="s">
        <v>72</v>
      </c>
      <c r="L30" s="76"/>
      <c r="M30" s="90" t="s">
        <v>72</v>
      </c>
      <c r="N30" s="76"/>
      <c r="O30" s="101">
        <f t="shared" si="1"/>
        <v>0</v>
      </c>
      <c r="P30" s="144"/>
      <c r="Q30" s="74"/>
      <c r="R30" s="74"/>
      <c r="S30" s="74"/>
      <c r="T30" s="74"/>
    </row>
    <row r="31" spans="1:20" s="44" customFormat="1" ht="15.75" customHeight="1">
      <c r="A31" s="43"/>
      <c r="B31" s="87" t="s">
        <v>57</v>
      </c>
      <c r="C31" s="88"/>
      <c r="D31" s="88"/>
      <c r="E31" s="89">
        <v>0.05</v>
      </c>
      <c r="F31" s="90" t="s">
        <v>72</v>
      </c>
      <c r="G31" s="75"/>
      <c r="H31" s="90" t="s">
        <v>71</v>
      </c>
      <c r="I31" s="74"/>
      <c r="J31" s="101">
        <f t="shared" si="0"/>
        <v>0</v>
      </c>
      <c r="K31" s="90" t="s">
        <v>72</v>
      </c>
      <c r="L31" s="76"/>
      <c r="M31" s="90" t="s">
        <v>72</v>
      </c>
      <c r="N31" s="76"/>
      <c r="O31" s="101">
        <f t="shared" si="1"/>
        <v>0</v>
      </c>
      <c r="P31" s="144"/>
      <c r="Q31" s="74"/>
      <c r="R31" s="74"/>
      <c r="S31" s="74"/>
      <c r="T31" s="74"/>
    </row>
    <row r="32" spans="1:20" s="44" customFormat="1" ht="15.75" customHeight="1">
      <c r="A32" s="43"/>
      <c r="B32" s="87" t="s">
        <v>58</v>
      </c>
      <c r="C32" s="88"/>
      <c r="D32" s="88"/>
      <c r="E32" s="89">
        <v>0.05</v>
      </c>
      <c r="F32" s="90" t="s">
        <v>72</v>
      </c>
      <c r="G32" s="75"/>
      <c r="H32" s="90" t="s">
        <v>71</v>
      </c>
      <c r="I32" s="74"/>
      <c r="J32" s="101">
        <f t="shared" si="0"/>
        <v>0</v>
      </c>
      <c r="K32" s="90" t="s">
        <v>72</v>
      </c>
      <c r="L32" s="76"/>
      <c r="M32" s="90" t="s">
        <v>72</v>
      </c>
      <c r="N32" s="76"/>
      <c r="O32" s="101">
        <f t="shared" si="1"/>
        <v>0</v>
      </c>
      <c r="P32" s="144"/>
      <c r="Q32" s="74"/>
      <c r="R32" s="74"/>
      <c r="S32" s="74"/>
      <c r="T32" s="74"/>
    </row>
    <row r="33" spans="1:20" s="44" customFormat="1" ht="15.75" customHeight="1">
      <c r="A33" s="43"/>
      <c r="B33" s="87" t="s">
        <v>59</v>
      </c>
      <c r="C33" s="88"/>
      <c r="D33" s="88"/>
      <c r="E33" s="89">
        <v>0.05</v>
      </c>
      <c r="F33" s="90" t="s">
        <v>72</v>
      </c>
      <c r="G33" s="75"/>
      <c r="H33" s="90" t="s">
        <v>71</v>
      </c>
      <c r="I33" s="74"/>
      <c r="J33" s="101">
        <f t="shared" si="0"/>
        <v>0</v>
      </c>
      <c r="K33" s="90" t="s">
        <v>72</v>
      </c>
      <c r="L33" s="76"/>
      <c r="M33" s="90" t="s">
        <v>72</v>
      </c>
      <c r="N33" s="76"/>
      <c r="O33" s="101">
        <f t="shared" si="1"/>
        <v>0</v>
      </c>
      <c r="P33" s="144"/>
      <c r="Q33" s="74"/>
      <c r="R33" s="74"/>
      <c r="S33" s="74"/>
      <c r="T33" s="74"/>
    </row>
    <row r="34" spans="1:20" s="44" customFormat="1" ht="15.75" customHeight="1">
      <c r="A34" s="43"/>
      <c r="B34" s="87" t="s">
        <v>60</v>
      </c>
      <c r="C34" s="88"/>
      <c r="D34" s="88"/>
      <c r="E34" s="89">
        <v>0.05</v>
      </c>
      <c r="F34" s="90" t="s">
        <v>72</v>
      </c>
      <c r="G34" s="75"/>
      <c r="H34" s="90" t="s">
        <v>71</v>
      </c>
      <c r="I34" s="74"/>
      <c r="J34" s="101">
        <f t="shared" si="0"/>
        <v>0</v>
      </c>
      <c r="K34" s="90" t="s">
        <v>72</v>
      </c>
      <c r="L34" s="76"/>
      <c r="M34" s="90" t="s">
        <v>72</v>
      </c>
      <c r="N34" s="76"/>
      <c r="O34" s="101">
        <f t="shared" si="1"/>
        <v>0</v>
      </c>
      <c r="P34" s="144"/>
      <c r="Q34" s="74"/>
      <c r="R34" s="74"/>
      <c r="S34" s="74"/>
      <c r="T34" s="74"/>
    </row>
    <row r="35" spans="1:20" s="44" customFormat="1" ht="15.75" customHeight="1">
      <c r="A35" s="43"/>
      <c r="B35" s="87" t="s">
        <v>61</v>
      </c>
      <c r="C35" s="88"/>
      <c r="D35" s="88"/>
      <c r="E35" s="89">
        <v>0.05</v>
      </c>
      <c r="F35" s="90" t="s">
        <v>72</v>
      </c>
      <c r="G35" s="75"/>
      <c r="H35" s="90" t="s">
        <v>71</v>
      </c>
      <c r="I35" s="74"/>
      <c r="J35" s="101">
        <f t="shared" si="0"/>
        <v>0</v>
      </c>
      <c r="K35" s="90" t="s">
        <v>72</v>
      </c>
      <c r="L35" s="76"/>
      <c r="M35" s="90" t="s">
        <v>72</v>
      </c>
      <c r="N35" s="76"/>
      <c r="O35" s="101">
        <f t="shared" si="1"/>
        <v>0</v>
      </c>
      <c r="P35" s="144"/>
      <c r="Q35" s="74"/>
      <c r="R35" s="74"/>
      <c r="S35" s="74"/>
      <c r="T35" s="74"/>
    </row>
    <row r="36" spans="1:20" s="44" customFormat="1" ht="15.75" customHeight="1">
      <c r="A36" s="43"/>
      <c r="B36" s="87" t="s">
        <v>62</v>
      </c>
      <c r="C36" s="88"/>
      <c r="D36" s="88"/>
      <c r="E36" s="89">
        <v>0.05</v>
      </c>
      <c r="F36" s="90" t="s">
        <v>72</v>
      </c>
      <c r="G36" s="75"/>
      <c r="H36" s="90" t="s">
        <v>71</v>
      </c>
      <c r="I36" s="74"/>
      <c r="J36" s="101">
        <f t="shared" si="0"/>
        <v>0</v>
      </c>
      <c r="K36" s="90" t="s">
        <v>72</v>
      </c>
      <c r="L36" s="76"/>
      <c r="M36" s="90" t="s">
        <v>72</v>
      </c>
      <c r="N36" s="76"/>
      <c r="O36" s="101">
        <f t="shared" si="1"/>
        <v>0</v>
      </c>
      <c r="P36" s="144"/>
      <c r="Q36" s="74"/>
      <c r="R36" s="74"/>
      <c r="S36" s="74"/>
      <c r="T36" s="74"/>
    </row>
    <row r="37" spans="1:20" s="44" customFormat="1" ht="15.75" customHeight="1">
      <c r="A37" s="43"/>
      <c r="B37" s="87" t="s">
        <v>63</v>
      </c>
      <c r="C37" s="88"/>
      <c r="D37" s="88"/>
      <c r="E37" s="89">
        <v>0.05</v>
      </c>
      <c r="F37" s="90" t="s">
        <v>72</v>
      </c>
      <c r="G37" s="75"/>
      <c r="H37" s="90" t="s">
        <v>71</v>
      </c>
      <c r="I37" s="74"/>
      <c r="J37" s="101">
        <f t="shared" si="0"/>
        <v>0</v>
      </c>
      <c r="K37" s="90" t="s">
        <v>72</v>
      </c>
      <c r="L37" s="76"/>
      <c r="M37" s="90" t="s">
        <v>72</v>
      </c>
      <c r="N37" s="76"/>
      <c r="O37" s="101">
        <f t="shared" si="1"/>
        <v>0</v>
      </c>
      <c r="P37" s="144"/>
      <c r="Q37" s="74"/>
      <c r="R37" s="74"/>
      <c r="S37" s="74"/>
      <c r="T37" s="74"/>
    </row>
    <row r="38" spans="1:20" s="44" customFormat="1" ht="15.75" customHeight="1">
      <c r="A38" s="43"/>
      <c r="B38" s="87" t="s">
        <v>64</v>
      </c>
      <c r="C38" s="88"/>
      <c r="D38" s="88"/>
      <c r="E38" s="89">
        <v>0.05</v>
      </c>
      <c r="F38" s="90" t="s">
        <v>72</v>
      </c>
      <c r="G38" s="75"/>
      <c r="H38" s="90" t="s">
        <v>71</v>
      </c>
      <c r="I38" s="74"/>
      <c r="J38" s="101">
        <f t="shared" si="0"/>
        <v>0</v>
      </c>
      <c r="K38" s="90" t="s">
        <v>72</v>
      </c>
      <c r="L38" s="76"/>
      <c r="M38" s="90" t="s">
        <v>72</v>
      </c>
      <c r="N38" s="76"/>
      <c r="O38" s="101">
        <f t="shared" si="1"/>
        <v>0</v>
      </c>
      <c r="P38" s="144"/>
      <c r="Q38" s="74"/>
      <c r="R38" s="74"/>
      <c r="S38" s="74"/>
      <c r="T38" s="74"/>
    </row>
    <row r="39" spans="1:20" s="44" customFormat="1" ht="15.75" customHeight="1">
      <c r="A39" s="43"/>
      <c r="B39" s="87" t="s">
        <v>65</v>
      </c>
      <c r="C39" s="88"/>
      <c r="D39" s="88"/>
      <c r="E39" s="89">
        <v>0.05</v>
      </c>
      <c r="F39" s="90" t="s">
        <v>72</v>
      </c>
      <c r="G39" s="75"/>
      <c r="H39" s="90" t="s">
        <v>71</v>
      </c>
      <c r="I39" s="74"/>
      <c r="J39" s="101">
        <f t="shared" si="0"/>
        <v>0</v>
      </c>
      <c r="K39" s="90" t="s">
        <v>72</v>
      </c>
      <c r="L39" s="76"/>
      <c r="M39" s="90" t="s">
        <v>72</v>
      </c>
      <c r="N39" s="76"/>
      <c r="O39" s="101">
        <f t="shared" si="1"/>
        <v>0</v>
      </c>
      <c r="P39" s="144"/>
      <c r="Q39" s="74"/>
      <c r="R39" s="74"/>
      <c r="S39" s="74"/>
      <c r="T39" s="74"/>
    </row>
    <row r="40" spans="1:20" s="44" customFormat="1" ht="15.75" customHeight="1">
      <c r="A40" s="43"/>
      <c r="B40" s="87" t="s">
        <v>66</v>
      </c>
      <c r="C40" s="88"/>
      <c r="D40" s="88"/>
      <c r="E40" s="89">
        <v>0.05</v>
      </c>
      <c r="F40" s="90" t="s">
        <v>72</v>
      </c>
      <c r="G40" s="75"/>
      <c r="H40" s="90" t="s">
        <v>71</v>
      </c>
      <c r="I40" s="74"/>
      <c r="J40" s="101">
        <f t="shared" si="0"/>
        <v>0</v>
      </c>
      <c r="K40" s="90" t="s">
        <v>72</v>
      </c>
      <c r="L40" s="76"/>
      <c r="M40" s="90" t="s">
        <v>72</v>
      </c>
      <c r="N40" s="76"/>
      <c r="O40" s="101">
        <f t="shared" si="1"/>
        <v>0</v>
      </c>
      <c r="P40" s="144"/>
      <c r="Q40" s="74"/>
      <c r="R40" s="74"/>
      <c r="S40" s="74"/>
      <c r="T40" s="74"/>
    </row>
    <row r="41" spans="1:20" s="44" customFormat="1" ht="15.75" customHeight="1">
      <c r="A41" s="43"/>
      <c r="B41" s="87" t="s">
        <v>67</v>
      </c>
      <c r="C41" s="88"/>
      <c r="D41" s="88"/>
      <c r="E41" s="89">
        <v>0.05</v>
      </c>
      <c r="F41" s="90" t="s">
        <v>72</v>
      </c>
      <c r="G41" s="75"/>
      <c r="H41" s="90" t="s">
        <v>71</v>
      </c>
      <c r="I41" s="74"/>
      <c r="J41" s="101">
        <f t="shared" si="0"/>
        <v>0</v>
      </c>
      <c r="K41" s="90" t="s">
        <v>72</v>
      </c>
      <c r="L41" s="76"/>
      <c r="M41" s="90" t="s">
        <v>72</v>
      </c>
      <c r="N41" s="76"/>
      <c r="O41" s="101">
        <f t="shared" si="1"/>
        <v>0</v>
      </c>
      <c r="P41" s="144"/>
      <c r="Q41" s="74"/>
      <c r="R41" s="74"/>
      <c r="S41" s="74"/>
      <c r="T41" s="74"/>
    </row>
    <row r="42" spans="1:20" s="44" customFormat="1" ht="15.75" customHeight="1">
      <c r="A42" s="43"/>
      <c r="B42" s="87" t="s">
        <v>68</v>
      </c>
      <c r="C42" s="88"/>
      <c r="D42" s="88"/>
      <c r="E42" s="89">
        <v>0.05</v>
      </c>
      <c r="F42" s="90" t="s">
        <v>72</v>
      </c>
      <c r="G42" s="75"/>
      <c r="H42" s="90" t="s">
        <v>71</v>
      </c>
      <c r="I42" s="74"/>
      <c r="J42" s="101">
        <f t="shared" si="0"/>
        <v>0</v>
      </c>
      <c r="K42" s="90" t="s">
        <v>72</v>
      </c>
      <c r="L42" s="76"/>
      <c r="M42" s="90" t="s">
        <v>72</v>
      </c>
      <c r="N42" s="76"/>
      <c r="O42" s="101">
        <f t="shared" si="1"/>
        <v>0</v>
      </c>
      <c r="P42" s="144"/>
      <c r="Q42" s="74"/>
      <c r="R42" s="74"/>
      <c r="S42" s="74"/>
      <c r="T42" s="74"/>
    </row>
    <row r="43" spans="1:20" s="137" customFormat="1" ht="15.75" customHeight="1">
      <c r="A43" s="127"/>
      <c r="B43" s="128"/>
      <c r="C43" s="129" t="s">
        <v>38</v>
      </c>
      <c r="D43" s="130"/>
      <c r="E43" s="131"/>
      <c r="F43" s="132"/>
      <c r="G43" s="133"/>
      <c r="H43" s="134"/>
      <c r="I43" s="138">
        <f>SUM(I15:I42)</f>
        <v>0</v>
      </c>
      <c r="J43" s="135"/>
      <c r="K43" s="131"/>
      <c r="L43" s="138">
        <f>SUM(L15:L42)</f>
        <v>0</v>
      </c>
      <c r="M43" s="131"/>
      <c r="N43" s="138">
        <f aca="true" t="shared" si="3" ref="N43:T43">SUM(N15:N42)</f>
        <v>0</v>
      </c>
      <c r="O43" s="136">
        <f t="shared" si="3"/>
        <v>0</v>
      </c>
      <c r="P43" s="145">
        <f>SUM(P15:P42)</f>
        <v>0</v>
      </c>
      <c r="Q43" s="138">
        <f t="shared" si="3"/>
        <v>0</v>
      </c>
      <c r="R43" s="138">
        <f t="shared" si="3"/>
        <v>0</v>
      </c>
      <c r="S43" s="138">
        <f t="shared" si="3"/>
        <v>0</v>
      </c>
      <c r="T43" s="138">
        <f t="shared" si="3"/>
        <v>0</v>
      </c>
    </row>
    <row r="44" spans="1:20" s="48" customFormat="1" ht="12.75" customHeight="1">
      <c r="A44" s="46"/>
      <c r="B44" s="84"/>
      <c r="C44" s="53"/>
      <c r="D44" s="53"/>
      <c r="E44" s="53"/>
      <c r="F44" s="53"/>
      <c r="G44" s="53"/>
      <c r="H44" s="53"/>
      <c r="I44" s="47"/>
      <c r="J44" s="47"/>
      <c r="K44" s="47"/>
      <c r="L44" s="100" t="s">
        <v>82</v>
      </c>
      <c r="M44" s="100"/>
      <c r="N44" s="100"/>
      <c r="O44" s="100"/>
      <c r="P44" s="100"/>
      <c r="T44" s="98"/>
    </row>
    <row r="45" spans="1:20" s="50" customFormat="1" ht="12.75" customHeight="1">
      <c r="A45" s="49"/>
      <c r="B45" s="82"/>
      <c r="C45" s="97" t="s">
        <v>84</v>
      </c>
      <c r="D45" s="53"/>
      <c r="E45" s="53"/>
      <c r="F45" s="53"/>
      <c r="G45" s="53"/>
      <c r="H45" s="53"/>
      <c r="L45" s="97" t="s">
        <v>25</v>
      </c>
      <c r="M45" s="97"/>
      <c r="N45" s="97"/>
      <c r="O45" s="97"/>
      <c r="P45" s="97"/>
      <c r="Q45" s="97"/>
      <c r="R45" s="97"/>
      <c r="S45" s="97"/>
      <c r="T45" s="99"/>
    </row>
    <row r="46" spans="1:20" s="53" customFormat="1" ht="12.75" customHeight="1">
      <c r="A46" s="49"/>
      <c r="B46" s="82"/>
      <c r="C46" s="96" t="s">
        <v>83</v>
      </c>
      <c r="L46" s="97" t="s">
        <v>26</v>
      </c>
      <c r="M46" s="97"/>
      <c r="N46" s="97"/>
      <c r="O46" s="97"/>
      <c r="P46" s="97"/>
      <c r="Q46" s="97"/>
      <c r="R46" s="97"/>
      <c r="S46" s="97"/>
      <c r="T46" s="99"/>
    </row>
    <row r="47" spans="1:20" s="53" customFormat="1" ht="12.75" customHeight="1">
      <c r="A47" s="49"/>
      <c r="B47" s="82"/>
      <c r="C47" s="96" t="s">
        <v>81</v>
      </c>
      <c r="L47" s="97" t="s">
        <v>23</v>
      </c>
      <c r="M47" s="97"/>
      <c r="N47" s="97"/>
      <c r="O47" s="97"/>
      <c r="P47" s="97"/>
      <c r="Q47" s="97"/>
      <c r="R47" s="97"/>
      <c r="S47" s="97"/>
      <c r="T47" s="99"/>
    </row>
    <row r="48" spans="1:20" s="53" customFormat="1" ht="12.75" customHeight="1">
      <c r="A48" s="51"/>
      <c r="B48" s="83"/>
      <c r="C48" s="52"/>
      <c r="D48" s="52"/>
      <c r="E48" s="52"/>
      <c r="F48" s="52"/>
      <c r="L48" s="97" t="s">
        <v>24</v>
      </c>
      <c r="M48" s="97"/>
      <c r="N48" s="97"/>
      <c r="O48" s="97"/>
      <c r="P48" s="97"/>
      <c r="Q48" s="97"/>
      <c r="R48" s="97"/>
      <c r="S48" s="97"/>
      <c r="T48" s="99"/>
    </row>
    <row r="49" spans="1:20" s="53" customFormat="1" ht="5.25" customHeight="1">
      <c r="A49" s="54"/>
      <c r="B49" s="85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C14:D42 G14:I42 Q14:T42 L14:L42 N19:N42" name="Plage1_1"/>
  </protectedRanges>
  <mergeCells count="10">
    <mergeCell ref="K12:P12"/>
    <mergeCell ref="C4:T4"/>
    <mergeCell ref="C5:T5"/>
    <mergeCell ref="L1:T1"/>
    <mergeCell ref="C12:D12"/>
    <mergeCell ref="B7:T7"/>
    <mergeCell ref="B8:T8"/>
    <mergeCell ref="Q12:T12"/>
    <mergeCell ref="A10:T10"/>
    <mergeCell ref="G12:J12"/>
  </mergeCells>
  <conditionalFormatting sqref="O15:O42">
    <cfRule type="containsErrors" priority="6" dxfId="51">
      <formula>ISERROR(O15)</formula>
    </cfRule>
  </conditionalFormatting>
  <conditionalFormatting sqref="E14:F42">
    <cfRule type="containsErrors" priority="5" dxfId="51">
      <formula>ISERROR(E14)</formula>
    </cfRule>
  </conditionalFormatting>
  <conditionalFormatting sqref="K14:K42">
    <cfRule type="containsErrors" priority="4" dxfId="51">
      <formula>ISERROR(K14)</formula>
    </cfRule>
  </conditionalFormatting>
  <conditionalFormatting sqref="M14:M42">
    <cfRule type="containsErrors" priority="3" dxfId="51">
      <formula>ISERROR(M14)</formula>
    </cfRule>
  </conditionalFormatting>
  <conditionalFormatting sqref="J15:J42">
    <cfRule type="containsErrors" priority="2" dxfId="51">
      <formula>ISERROR(J15)</formula>
    </cfRule>
  </conditionalFormatting>
  <conditionalFormatting sqref="P15:P42">
    <cfRule type="expression" priority="1" dxfId="52" stopIfTrue="1">
      <formula>ISERROR(P15)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CONCATENATE(MOIS2," ",ANNEE)</f>
        <v>Février 2024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68" t="s">
        <v>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3:20" ht="18">
      <c r="C5" s="183" t="s">
        <v>86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7" spans="2:20" s="19" customFormat="1" ht="18.75" customHeight="1">
      <c r="B7" s="197" t="s">
        <v>96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30 AVRIL 2024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T11" s="29"/>
    </row>
    <row r="12" spans="1:20" s="19" customFormat="1" ht="19.5" customHeight="1">
      <c r="A12" s="30"/>
      <c r="B12" s="45"/>
      <c r="C12" s="195" t="s">
        <v>39</v>
      </c>
      <c r="D12" s="196"/>
      <c r="E12" s="80"/>
      <c r="F12" s="80"/>
      <c r="G12" s="190" t="s">
        <v>37</v>
      </c>
      <c r="H12" s="191"/>
      <c r="I12" s="191"/>
      <c r="J12" s="192"/>
      <c r="K12" s="190" t="s">
        <v>99</v>
      </c>
      <c r="L12" s="191"/>
      <c r="M12" s="191"/>
      <c r="N12" s="191"/>
      <c r="O12" s="191"/>
      <c r="P12" s="192"/>
      <c r="Q12" s="190" t="s">
        <v>80</v>
      </c>
      <c r="R12" s="199"/>
      <c r="S12" s="199"/>
      <c r="T12" s="196"/>
    </row>
    <row r="13" spans="1:20" s="19" customFormat="1" ht="40.5" customHeight="1">
      <c r="A13" s="30"/>
      <c r="B13" s="45"/>
      <c r="C13" s="70" t="s">
        <v>69</v>
      </c>
      <c r="D13" s="70" t="s">
        <v>70</v>
      </c>
      <c r="E13" s="91" t="s">
        <v>77</v>
      </c>
      <c r="F13" s="94" t="s">
        <v>72</v>
      </c>
      <c r="G13" s="92" t="s">
        <v>73</v>
      </c>
      <c r="H13" s="93" t="s">
        <v>71</v>
      </c>
      <c r="I13" s="70" t="s">
        <v>74</v>
      </c>
      <c r="J13" s="92" t="s">
        <v>78</v>
      </c>
      <c r="K13" s="93" t="s">
        <v>72</v>
      </c>
      <c r="L13" s="95" t="s">
        <v>76</v>
      </c>
      <c r="M13" s="93" t="s">
        <v>72</v>
      </c>
      <c r="N13" s="71" t="s">
        <v>75</v>
      </c>
      <c r="O13" s="73" t="s">
        <v>79</v>
      </c>
      <c r="P13" s="142" t="s">
        <v>98</v>
      </c>
      <c r="Q13" s="81" t="s">
        <v>13</v>
      </c>
      <c r="R13" s="81" t="s">
        <v>14</v>
      </c>
      <c r="S13" s="81" t="s">
        <v>15</v>
      </c>
      <c r="T13" s="72" t="s">
        <v>16</v>
      </c>
    </row>
    <row r="14" spans="1:20" s="19" customFormat="1" ht="17.25" customHeight="1">
      <c r="A14" s="30"/>
      <c r="B14" s="86" t="s">
        <v>40</v>
      </c>
      <c r="C14" s="113" t="str">
        <f>1!C14</f>
        <v>01/01/2024</v>
      </c>
      <c r="D14" s="113" t="str">
        <f>1!D14</f>
        <v>08/01/2024</v>
      </c>
      <c r="E14" s="114">
        <v>0.05</v>
      </c>
      <c r="F14" s="115" t="s">
        <v>72</v>
      </c>
      <c r="G14" s="116">
        <v>65</v>
      </c>
      <c r="H14" s="115" t="s">
        <v>71</v>
      </c>
      <c r="I14" s="117">
        <v>4</v>
      </c>
      <c r="J14" s="141">
        <f>IF(G14&gt;0,IF((G14/I14)*5%&gt;1.5,1.5,(G14/I14)*5%),0)</f>
        <v>0.8125</v>
      </c>
      <c r="K14" s="115" t="s">
        <v>72</v>
      </c>
      <c r="L14" s="118">
        <v>2</v>
      </c>
      <c r="M14" s="115" t="s">
        <v>72</v>
      </c>
      <c r="N14" s="117">
        <v>7</v>
      </c>
      <c r="O14" s="141">
        <f>ROUND(IF(G14&gt;0,IF(J14&gt;0,J14*L14*N14,""),0),2)</f>
        <v>11.38</v>
      </c>
      <c r="P14" s="146">
        <f>L14*N14</f>
        <v>14</v>
      </c>
      <c r="Q14" s="117">
        <v>2</v>
      </c>
      <c r="R14" s="117"/>
      <c r="S14" s="117"/>
      <c r="T14" s="117"/>
    </row>
    <row r="15" spans="1:20" s="44" customFormat="1" ht="15.75" customHeight="1">
      <c r="A15" s="43"/>
      <c r="B15" s="87" t="s">
        <v>41</v>
      </c>
      <c r="C15" s="88"/>
      <c r="D15" s="88"/>
      <c r="E15" s="89">
        <v>0.05</v>
      </c>
      <c r="F15" s="90" t="s">
        <v>72</v>
      </c>
      <c r="G15" s="75"/>
      <c r="H15" s="90" t="s">
        <v>71</v>
      </c>
      <c r="I15" s="74"/>
      <c r="J15" s="101">
        <f aca="true" t="shared" si="0" ref="J15:J42">IF(G15&gt;0,IF((G15/I15)*5%&gt;1.5,1.5,(G15/I15)*5%),0)</f>
        <v>0</v>
      </c>
      <c r="K15" s="90" t="s">
        <v>72</v>
      </c>
      <c r="L15" s="76"/>
      <c r="M15" s="90" t="s">
        <v>72</v>
      </c>
      <c r="N15" s="74"/>
      <c r="O15" s="101">
        <f aca="true" t="shared" si="1" ref="O15:O42">ROUND(IF(G15&gt;0,IF(J15&gt;0,J15*L15*N15,""),0),2)</f>
        <v>0</v>
      </c>
      <c r="P15" s="143">
        <f aca="true" t="shared" si="2" ref="P15:P23">L15*N15</f>
        <v>0</v>
      </c>
      <c r="Q15" s="74"/>
      <c r="R15" s="74"/>
      <c r="S15" s="74"/>
      <c r="T15" s="74"/>
    </row>
    <row r="16" spans="1:20" s="44" customFormat="1" ht="15.75" customHeight="1">
      <c r="A16" s="43"/>
      <c r="B16" s="87" t="s">
        <v>42</v>
      </c>
      <c r="C16" s="88"/>
      <c r="D16" s="88"/>
      <c r="E16" s="89">
        <v>0.05</v>
      </c>
      <c r="F16" s="90" t="s">
        <v>72</v>
      </c>
      <c r="G16" s="75"/>
      <c r="H16" s="90" t="s">
        <v>71</v>
      </c>
      <c r="I16" s="74"/>
      <c r="J16" s="101">
        <f t="shared" si="0"/>
        <v>0</v>
      </c>
      <c r="K16" s="90" t="s">
        <v>72</v>
      </c>
      <c r="L16" s="76"/>
      <c r="M16" s="90" t="s">
        <v>72</v>
      </c>
      <c r="N16" s="74"/>
      <c r="O16" s="101">
        <f t="shared" si="1"/>
        <v>0</v>
      </c>
      <c r="P16" s="143">
        <f t="shared" si="2"/>
        <v>0</v>
      </c>
      <c r="Q16" s="74"/>
      <c r="R16" s="74"/>
      <c r="S16" s="74"/>
      <c r="T16" s="74"/>
    </row>
    <row r="17" spans="1:20" s="44" customFormat="1" ht="15.75" customHeight="1">
      <c r="A17" s="43"/>
      <c r="B17" s="87" t="s">
        <v>43</v>
      </c>
      <c r="C17" s="88"/>
      <c r="D17" s="88"/>
      <c r="E17" s="89">
        <v>0.05</v>
      </c>
      <c r="F17" s="90" t="s">
        <v>72</v>
      </c>
      <c r="G17" s="75"/>
      <c r="H17" s="90" t="s">
        <v>71</v>
      </c>
      <c r="I17" s="74"/>
      <c r="J17" s="101">
        <f t="shared" si="0"/>
        <v>0</v>
      </c>
      <c r="K17" s="90" t="s">
        <v>72</v>
      </c>
      <c r="L17" s="76"/>
      <c r="M17" s="90" t="s">
        <v>72</v>
      </c>
      <c r="N17" s="74"/>
      <c r="O17" s="101">
        <f t="shared" si="1"/>
        <v>0</v>
      </c>
      <c r="P17" s="143">
        <f t="shared" si="2"/>
        <v>0</v>
      </c>
      <c r="Q17" s="74"/>
      <c r="R17" s="74"/>
      <c r="S17" s="74"/>
      <c r="T17" s="74"/>
    </row>
    <row r="18" spans="1:20" s="44" customFormat="1" ht="15.75" customHeight="1">
      <c r="A18" s="43"/>
      <c r="B18" s="87" t="s">
        <v>44</v>
      </c>
      <c r="C18" s="88"/>
      <c r="D18" s="88"/>
      <c r="E18" s="89">
        <v>0.05</v>
      </c>
      <c r="F18" s="90" t="s">
        <v>72</v>
      </c>
      <c r="G18" s="75"/>
      <c r="H18" s="90" t="s">
        <v>71</v>
      </c>
      <c r="I18" s="74"/>
      <c r="J18" s="101">
        <f t="shared" si="0"/>
        <v>0</v>
      </c>
      <c r="K18" s="90" t="s">
        <v>72</v>
      </c>
      <c r="L18" s="76"/>
      <c r="M18" s="90" t="s">
        <v>72</v>
      </c>
      <c r="N18" s="74"/>
      <c r="O18" s="101">
        <f t="shared" si="1"/>
        <v>0</v>
      </c>
      <c r="P18" s="143">
        <f t="shared" si="2"/>
        <v>0</v>
      </c>
      <c r="Q18" s="74"/>
      <c r="R18" s="74"/>
      <c r="S18" s="74"/>
      <c r="T18" s="74"/>
    </row>
    <row r="19" spans="1:20" s="44" customFormat="1" ht="15.75" customHeight="1">
      <c r="A19" s="43"/>
      <c r="B19" s="87" t="s">
        <v>45</v>
      </c>
      <c r="C19" s="88"/>
      <c r="D19" s="88"/>
      <c r="E19" s="89">
        <v>0.05</v>
      </c>
      <c r="F19" s="90" t="s">
        <v>72</v>
      </c>
      <c r="G19" s="75"/>
      <c r="H19" s="90" t="s">
        <v>71</v>
      </c>
      <c r="I19" s="74"/>
      <c r="J19" s="101">
        <f t="shared" si="0"/>
        <v>0</v>
      </c>
      <c r="K19" s="90" t="s">
        <v>72</v>
      </c>
      <c r="L19" s="76"/>
      <c r="M19" s="90" t="s">
        <v>72</v>
      </c>
      <c r="N19" s="76"/>
      <c r="O19" s="101">
        <f t="shared" si="1"/>
        <v>0</v>
      </c>
      <c r="P19" s="143">
        <f t="shared" si="2"/>
        <v>0</v>
      </c>
      <c r="Q19" s="74"/>
      <c r="R19" s="74"/>
      <c r="S19" s="74"/>
      <c r="T19" s="74"/>
    </row>
    <row r="20" spans="1:20" s="44" customFormat="1" ht="15.75" customHeight="1">
      <c r="A20" s="43"/>
      <c r="B20" s="87" t="s">
        <v>46</v>
      </c>
      <c r="C20" s="88"/>
      <c r="D20" s="88"/>
      <c r="E20" s="89">
        <v>0.05</v>
      </c>
      <c r="F20" s="90" t="s">
        <v>72</v>
      </c>
      <c r="G20" s="75"/>
      <c r="H20" s="90" t="s">
        <v>71</v>
      </c>
      <c r="I20" s="74"/>
      <c r="J20" s="101">
        <f t="shared" si="0"/>
        <v>0</v>
      </c>
      <c r="K20" s="90" t="s">
        <v>72</v>
      </c>
      <c r="L20" s="76"/>
      <c r="M20" s="90" t="s">
        <v>72</v>
      </c>
      <c r="N20" s="76"/>
      <c r="O20" s="101">
        <f t="shared" si="1"/>
        <v>0</v>
      </c>
      <c r="P20" s="143">
        <f t="shared" si="2"/>
        <v>0</v>
      </c>
      <c r="Q20" s="74"/>
      <c r="R20" s="74"/>
      <c r="S20" s="74"/>
      <c r="T20" s="74"/>
    </row>
    <row r="21" spans="1:20" s="44" customFormat="1" ht="15.75" customHeight="1">
      <c r="A21" s="43"/>
      <c r="B21" s="87" t="s">
        <v>47</v>
      </c>
      <c r="C21" s="88"/>
      <c r="D21" s="88"/>
      <c r="E21" s="89">
        <v>0.05</v>
      </c>
      <c r="F21" s="90" t="s">
        <v>72</v>
      </c>
      <c r="G21" s="75"/>
      <c r="H21" s="90" t="s">
        <v>71</v>
      </c>
      <c r="I21" s="74"/>
      <c r="J21" s="101">
        <f t="shared" si="0"/>
        <v>0</v>
      </c>
      <c r="K21" s="90" t="s">
        <v>72</v>
      </c>
      <c r="L21" s="76"/>
      <c r="M21" s="90" t="s">
        <v>72</v>
      </c>
      <c r="N21" s="76"/>
      <c r="O21" s="101">
        <f t="shared" si="1"/>
        <v>0</v>
      </c>
      <c r="P21" s="143">
        <f t="shared" si="2"/>
        <v>0</v>
      </c>
      <c r="Q21" s="74"/>
      <c r="R21" s="74"/>
      <c r="S21" s="74"/>
      <c r="T21" s="74"/>
    </row>
    <row r="22" spans="1:20" s="44" customFormat="1" ht="15.75" customHeight="1">
      <c r="A22" s="43"/>
      <c r="B22" s="87" t="s">
        <v>48</v>
      </c>
      <c r="C22" s="88"/>
      <c r="D22" s="88"/>
      <c r="E22" s="89">
        <v>0.05</v>
      </c>
      <c r="F22" s="90" t="s">
        <v>72</v>
      </c>
      <c r="G22" s="75"/>
      <c r="H22" s="90" t="s">
        <v>71</v>
      </c>
      <c r="I22" s="74"/>
      <c r="J22" s="101">
        <f t="shared" si="0"/>
        <v>0</v>
      </c>
      <c r="K22" s="90" t="s">
        <v>72</v>
      </c>
      <c r="L22" s="76"/>
      <c r="M22" s="90" t="s">
        <v>72</v>
      </c>
      <c r="N22" s="76"/>
      <c r="O22" s="101">
        <f t="shared" si="1"/>
        <v>0</v>
      </c>
      <c r="P22" s="143">
        <f t="shared" si="2"/>
        <v>0</v>
      </c>
      <c r="Q22" s="74"/>
      <c r="R22" s="74"/>
      <c r="S22" s="74"/>
      <c r="T22" s="74"/>
    </row>
    <row r="23" spans="1:20" s="44" customFormat="1" ht="15.75" customHeight="1">
      <c r="A23" s="43"/>
      <c r="B23" s="87" t="s">
        <v>49</v>
      </c>
      <c r="C23" s="88"/>
      <c r="D23" s="88"/>
      <c r="E23" s="89">
        <v>0.05</v>
      </c>
      <c r="F23" s="90" t="s">
        <v>72</v>
      </c>
      <c r="G23" s="75"/>
      <c r="H23" s="90" t="s">
        <v>71</v>
      </c>
      <c r="I23" s="74"/>
      <c r="J23" s="101">
        <f t="shared" si="0"/>
        <v>0</v>
      </c>
      <c r="K23" s="90" t="s">
        <v>72</v>
      </c>
      <c r="L23" s="76"/>
      <c r="M23" s="90" t="s">
        <v>72</v>
      </c>
      <c r="N23" s="76"/>
      <c r="O23" s="101">
        <f t="shared" si="1"/>
        <v>0</v>
      </c>
      <c r="P23" s="143">
        <f t="shared" si="2"/>
        <v>0</v>
      </c>
      <c r="Q23" s="74"/>
      <c r="R23" s="74"/>
      <c r="S23" s="74"/>
      <c r="T23" s="74"/>
    </row>
    <row r="24" spans="1:20" s="44" customFormat="1" ht="15.75" customHeight="1">
      <c r="A24" s="43"/>
      <c r="B24" s="87" t="s">
        <v>50</v>
      </c>
      <c r="C24" s="88"/>
      <c r="D24" s="88"/>
      <c r="E24" s="89">
        <v>0.05</v>
      </c>
      <c r="F24" s="90" t="s">
        <v>72</v>
      </c>
      <c r="G24" s="75"/>
      <c r="H24" s="90" t="s">
        <v>71</v>
      </c>
      <c r="I24" s="74"/>
      <c r="J24" s="101">
        <f t="shared" si="0"/>
        <v>0</v>
      </c>
      <c r="K24" s="90" t="s">
        <v>72</v>
      </c>
      <c r="L24" s="76"/>
      <c r="M24" s="90" t="s">
        <v>72</v>
      </c>
      <c r="N24" s="76"/>
      <c r="O24" s="101">
        <f t="shared" si="1"/>
        <v>0</v>
      </c>
      <c r="P24" s="144"/>
      <c r="Q24" s="74"/>
      <c r="R24" s="74"/>
      <c r="S24" s="74"/>
      <c r="T24" s="74"/>
    </row>
    <row r="25" spans="1:20" s="44" customFormat="1" ht="15.75" customHeight="1">
      <c r="A25" s="43"/>
      <c r="B25" s="87" t="s">
        <v>51</v>
      </c>
      <c r="C25" s="88"/>
      <c r="D25" s="88"/>
      <c r="E25" s="89">
        <v>0.05</v>
      </c>
      <c r="F25" s="90" t="s">
        <v>72</v>
      </c>
      <c r="G25" s="75"/>
      <c r="H25" s="90" t="s">
        <v>71</v>
      </c>
      <c r="I25" s="74"/>
      <c r="J25" s="101">
        <f t="shared" si="0"/>
        <v>0</v>
      </c>
      <c r="K25" s="90" t="s">
        <v>72</v>
      </c>
      <c r="L25" s="76"/>
      <c r="M25" s="90" t="s">
        <v>72</v>
      </c>
      <c r="N25" s="76"/>
      <c r="O25" s="101">
        <f t="shared" si="1"/>
        <v>0</v>
      </c>
      <c r="P25" s="144"/>
      <c r="Q25" s="74"/>
      <c r="R25" s="74"/>
      <c r="S25" s="74"/>
      <c r="T25" s="74"/>
    </row>
    <row r="26" spans="1:20" s="44" customFormat="1" ht="15.75" customHeight="1">
      <c r="A26" s="43"/>
      <c r="B26" s="87" t="s">
        <v>52</v>
      </c>
      <c r="C26" s="88"/>
      <c r="D26" s="88"/>
      <c r="E26" s="89">
        <v>0.05</v>
      </c>
      <c r="F26" s="90" t="s">
        <v>72</v>
      </c>
      <c r="G26" s="75"/>
      <c r="H26" s="90" t="s">
        <v>71</v>
      </c>
      <c r="I26" s="74"/>
      <c r="J26" s="101">
        <f t="shared" si="0"/>
        <v>0</v>
      </c>
      <c r="K26" s="90" t="s">
        <v>72</v>
      </c>
      <c r="L26" s="76"/>
      <c r="M26" s="90" t="s">
        <v>72</v>
      </c>
      <c r="N26" s="76"/>
      <c r="O26" s="101">
        <f t="shared" si="1"/>
        <v>0</v>
      </c>
      <c r="P26" s="144"/>
      <c r="Q26" s="74"/>
      <c r="R26" s="74"/>
      <c r="S26" s="74"/>
      <c r="T26" s="74"/>
    </row>
    <row r="27" spans="1:20" s="44" customFormat="1" ht="15.75" customHeight="1">
      <c r="A27" s="43"/>
      <c r="B27" s="87" t="s">
        <v>53</v>
      </c>
      <c r="C27" s="88"/>
      <c r="D27" s="88"/>
      <c r="E27" s="89">
        <v>0.05</v>
      </c>
      <c r="F27" s="90" t="s">
        <v>72</v>
      </c>
      <c r="G27" s="75"/>
      <c r="H27" s="90" t="s">
        <v>71</v>
      </c>
      <c r="I27" s="74"/>
      <c r="J27" s="101">
        <f t="shared" si="0"/>
        <v>0</v>
      </c>
      <c r="K27" s="90" t="s">
        <v>72</v>
      </c>
      <c r="L27" s="76"/>
      <c r="M27" s="90" t="s">
        <v>72</v>
      </c>
      <c r="N27" s="76"/>
      <c r="O27" s="101">
        <f t="shared" si="1"/>
        <v>0</v>
      </c>
      <c r="P27" s="144"/>
      <c r="Q27" s="74"/>
      <c r="R27" s="74"/>
      <c r="S27" s="74"/>
      <c r="T27" s="74"/>
    </row>
    <row r="28" spans="1:20" s="44" customFormat="1" ht="15.75" customHeight="1">
      <c r="A28" s="43"/>
      <c r="B28" s="87" t="s">
        <v>54</v>
      </c>
      <c r="C28" s="88"/>
      <c r="D28" s="88"/>
      <c r="E28" s="89">
        <v>0.05</v>
      </c>
      <c r="F28" s="90" t="s">
        <v>72</v>
      </c>
      <c r="G28" s="75"/>
      <c r="H28" s="90" t="s">
        <v>71</v>
      </c>
      <c r="I28" s="74"/>
      <c r="J28" s="101">
        <f t="shared" si="0"/>
        <v>0</v>
      </c>
      <c r="K28" s="90" t="s">
        <v>72</v>
      </c>
      <c r="L28" s="76"/>
      <c r="M28" s="90" t="s">
        <v>72</v>
      </c>
      <c r="N28" s="76"/>
      <c r="O28" s="101">
        <f t="shared" si="1"/>
        <v>0</v>
      </c>
      <c r="P28" s="144"/>
      <c r="Q28" s="74"/>
      <c r="R28" s="74"/>
      <c r="S28" s="74"/>
      <c r="T28" s="74"/>
    </row>
    <row r="29" spans="1:20" s="44" customFormat="1" ht="15.75" customHeight="1">
      <c r="A29" s="43"/>
      <c r="B29" s="87" t="s">
        <v>55</v>
      </c>
      <c r="C29" s="88"/>
      <c r="D29" s="88"/>
      <c r="E29" s="89">
        <v>0.05</v>
      </c>
      <c r="F29" s="90" t="s">
        <v>72</v>
      </c>
      <c r="G29" s="75"/>
      <c r="H29" s="90" t="s">
        <v>71</v>
      </c>
      <c r="I29" s="74"/>
      <c r="J29" s="101">
        <f t="shared" si="0"/>
        <v>0</v>
      </c>
      <c r="K29" s="90" t="s">
        <v>72</v>
      </c>
      <c r="L29" s="76"/>
      <c r="M29" s="90" t="s">
        <v>72</v>
      </c>
      <c r="N29" s="76"/>
      <c r="O29" s="101">
        <f t="shared" si="1"/>
        <v>0</v>
      </c>
      <c r="P29" s="144"/>
      <c r="Q29" s="74"/>
      <c r="R29" s="74"/>
      <c r="S29" s="74"/>
      <c r="T29" s="74"/>
    </row>
    <row r="30" spans="1:20" s="44" customFormat="1" ht="15.75" customHeight="1">
      <c r="A30" s="43"/>
      <c r="B30" s="87" t="s">
        <v>56</v>
      </c>
      <c r="C30" s="88"/>
      <c r="D30" s="88"/>
      <c r="E30" s="89">
        <v>0.05</v>
      </c>
      <c r="F30" s="90" t="s">
        <v>72</v>
      </c>
      <c r="G30" s="75"/>
      <c r="H30" s="90" t="s">
        <v>71</v>
      </c>
      <c r="I30" s="74"/>
      <c r="J30" s="101">
        <f t="shared" si="0"/>
        <v>0</v>
      </c>
      <c r="K30" s="90" t="s">
        <v>72</v>
      </c>
      <c r="L30" s="76"/>
      <c r="M30" s="90" t="s">
        <v>72</v>
      </c>
      <c r="N30" s="76"/>
      <c r="O30" s="101">
        <f t="shared" si="1"/>
        <v>0</v>
      </c>
      <c r="P30" s="144"/>
      <c r="Q30" s="74"/>
      <c r="R30" s="74"/>
      <c r="S30" s="74"/>
      <c r="T30" s="74"/>
    </row>
    <row r="31" spans="1:20" s="44" customFormat="1" ht="15.75" customHeight="1">
      <c r="A31" s="43"/>
      <c r="B31" s="87" t="s">
        <v>57</v>
      </c>
      <c r="C31" s="88"/>
      <c r="D31" s="88"/>
      <c r="E31" s="89">
        <v>0.05</v>
      </c>
      <c r="F31" s="90" t="s">
        <v>72</v>
      </c>
      <c r="G31" s="75"/>
      <c r="H31" s="90" t="s">
        <v>71</v>
      </c>
      <c r="I31" s="74"/>
      <c r="J31" s="101">
        <f t="shared" si="0"/>
        <v>0</v>
      </c>
      <c r="K31" s="90" t="s">
        <v>72</v>
      </c>
      <c r="L31" s="76"/>
      <c r="M31" s="90" t="s">
        <v>72</v>
      </c>
      <c r="N31" s="76"/>
      <c r="O31" s="101">
        <f t="shared" si="1"/>
        <v>0</v>
      </c>
      <c r="P31" s="144"/>
      <c r="Q31" s="74"/>
      <c r="R31" s="74"/>
      <c r="S31" s="74"/>
      <c r="T31" s="74"/>
    </row>
    <row r="32" spans="1:20" s="44" customFormat="1" ht="15.75" customHeight="1">
      <c r="A32" s="43"/>
      <c r="B32" s="87" t="s">
        <v>58</v>
      </c>
      <c r="C32" s="88"/>
      <c r="D32" s="88"/>
      <c r="E32" s="89">
        <v>0.05</v>
      </c>
      <c r="F32" s="90" t="s">
        <v>72</v>
      </c>
      <c r="G32" s="75"/>
      <c r="H32" s="90" t="s">
        <v>71</v>
      </c>
      <c r="I32" s="74"/>
      <c r="J32" s="101">
        <f t="shared" si="0"/>
        <v>0</v>
      </c>
      <c r="K32" s="90" t="s">
        <v>72</v>
      </c>
      <c r="L32" s="76"/>
      <c r="M32" s="90" t="s">
        <v>72</v>
      </c>
      <c r="N32" s="76"/>
      <c r="O32" s="101">
        <f t="shared" si="1"/>
        <v>0</v>
      </c>
      <c r="P32" s="144"/>
      <c r="Q32" s="74"/>
      <c r="R32" s="74"/>
      <c r="S32" s="74"/>
      <c r="T32" s="74"/>
    </row>
    <row r="33" spans="1:20" s="44" customFormat="1" ht="15.75" customHeight="1">
      <c r="A33" s="43"/>
      <c r="B33" s="87" t="s">
        <v>59</v>
      </c>
      <c r="C33" s="88"/>
      <c r="D33" s="88"/>
      <c r="E33" s="89">
        <v>0.05</v>
      </c>
      <c r="F33" s="90" t="s">
        <v>72</v>
      </c>
      <c r="G33" s="75"/>
      <c r="H33" s="90" t="s">
        <v>71</v>
      </c>
      <c r="I33" s="74"/>
      <c r="J33" s="101">
        <f t="shared" si="0"/>
        <v>0</v>
      </c>
      <c r="K33" s="90" t="s">
        <v>72</v>
      </c>
      <c r="L33" s="76"/>
      <c r="M33" s="90" t="s">
        <v>72</v>
      </c>
      <c r="N33" s="76"/>
      <c r="O33" s="101">
        <f t="shared" si="1"/>
        <v>0</v>
      </c>
      <c r="P33" s="144"/>
      <c r="Q33" s="74"/>
      <c r="R33" s="74"/>
      <c r="S33" s="74"/>
      <c r="T33" s="74"/>
    </row>
    <row r="34" spans="1:20" s="44" customFormat="1" ht="15.75" customHeight="1">
      <c r="A34" s="43"/>
      <c r="B34" s="87" t="s">
        <v>60</v>
      </c>
      <c r="C34" s="88"/>
      <c r="D34" s="88"/>
      <c r="E34" s="89">
        <v>0.05</v>
      </c>
      <c r="F34" s="90" t="s">
        <v>72</v>
      </c>
      <c r="G34" s="75"/>
      <c r="H34" s="90" t="s">
        <v>71</v>
      </c>
      <c r="I34" s="74"/>
      <c r="J34" s="101">
        <f t="shared" si="0"/>
        <v>0</v>
      </c>
      <c r="K34" s="90" t="s">
        <v>72</v>
      </c>
      <c r="L34" s="76"/>
      <c r="M34" s="90" t="s">
        <v>72</v>
      </c>
      <c r="N34" s="76"/>
      <c r="O34" s="101">
        <f t="shared" si="1"/>
        <v>0</v>
      </c>
      <c r="P34" s="144"/>
      <c r="Q34" s="74"/>
      <c r="R34" s="74"/>
      <c r="S34" s="74"/>
      <c r="T34" s="74"/>
    </row>
    <row r="35" spans="1:20" s="44" customFormat="1" ht="15.75" customHeight="1">
      <c r="A35" s="43"/>
      <c r="B35" s="87" t="s">
        <v>61</v>
      </c>
      <c r="C35" s="88"/>
      <c r="D35" s="88"/>
      <c r="E35" s="89">
        <v>0.05</v>
      </c>
      <c r="F35" s="90" t="s">
        <v>72</v>
      </c>
      <c r="G35" s="75"/>
      <c r="H35" s="90" t="s">
        <v>71</v>
      </c>
      <c r="I35" s="74"/>
      <c r="J35" s="101">
        <f t="shared" si="0"/>
        <v>0</v>
      </c>
      <c r="K35" s="90" t="s">
        <v>72</v>
      </c>
      <c r="L35" s="76"/>
      <c r="M35" s="90" t="s">
        <v>72</v>
      </c>
      <c r="N35" s="76"/>
      <c r="O35" s="101">
        <f t="shared" si="1"/>
        <v>0</v>
      </c>
      <c r="P35" s="144"/>
      <c r="Q35" s="74"/>
      <c r="R35" s="74"/>
      <c r="S35" s="74"/>
      <c r="T35" s="74"/>
    </row>
    <row r="36" spans="1:20" s="44" customFormat="1" ht="15.75" customHeight="1">
      <c r="A36" s="43"/>
      <c r="B36" s="87" t="s">
        <v>62</v>
      </c>
      <c r="C36" s="88"/>
      <c r="D36" s="88"/>
      <c r="E36" s="89">
        <v>0.05</v>
      </c>
      <c r="F36" s="90" t="s">
        <v>72</v>
      </c>
      <c r="G36" s="75"/>
      <c r="H36" s="90" t="s">
        <v>71</v>
      </c>
      <c r="I36" s="74"/>
      <c r="J36" s="101">
        <f t="shared" si="0"/>
        <v>0</v>
      </c>
      <c r="K36" s="90" t="s">
        <v>72</v>
      </c>
      <c r="L36" s="76"/>
      <c r="M36" s="90" t="s">
        <v>72</v>
      </c>
      <c r="N36" s="76"/>
      <c r="O36" s="101">
        <f t="shared" si="1"/>
        <v>0</v>
      </c>
      <c r="P36" s="144"/>
      <c r="Q36" s="74"/>
      <c r="R36" s="74"/>
      <c r="S36" s="74"/>
      <c r="T36" s="74"/>
    </row>
    <row r="37" spans="1:20" s="44" customFormat="1" ht="15.75" customHeight="1">
      <c r="A37" s="43"/>
      <c r="B37" s="87" t="s">
        <v>63</v>
      </c>
      <c r="C37" s="88"/>
      <c r="D37" s="88"/>
      <c r="E37" s="89">
        <v>0.05</v>
      </c>
      <c r="F37" s="90" t="s">
        <v>72</v>
      </c>
      <c r="G37" s="75"/>
      <c r="H37" s="90" t="s">
        <v>71</v>
      </c>
      <c r="I37" s="74"/>
      <c r="J37" s="101">
        <f t="shared" si="0"/>
        <v>0</v>
      </c>
      <c r="K37" s="90" t="s">
        <v>72</v>
      </c>
      <c r="L37" s="76"/>
      <c r="M37" s="90" t="s">
        <v>72</v>
      </c>
      <c r="N37" s="76"/>
      <c r="O37" s="101">
        <f t="shared" si="1"/>
        <v>0</v>
      </c>
      <c r="P37" s="144"/>
      <c r="Q37" s="74"/>
      <c r="R37" s="74"/>
      <c r="S37" s="74"/>
      <c r="T37" s="74"/>
    </row>
    <row r="38" spans="1:20" s="44" customFormat="1" ht="15.75" customHeight="1">
      <c r="A38" s="43"/>
      <c r="B38" s="87" t="s">
        <v>64</v>
      </c>
      <c r="C38" s="88"/>
      <c r="D38" s="88"/>
      <c r="E38" s="89">
        <v>0.05</v>
      </c>
      <c r="F38" s="90" t="s">
        <v>72</v>
      </c>
      <c r="G38" s="75"/>
      <c r="H38" s="90" t="s">
        <v>71</v>
      </c>
      <c r="I38" s="74"/>
      <c r="J38" s="101">
        <f t="shared" si="0"/>
        <v>0</v>
      </c>
      <c r="K38" s="90" t="s">
        <v>72</v>
      </c>
      <c r="L38" s="76"/>
      <c r="M38" s="90" t="s">
        <v>72</v>
      </c>
      <c r="N38" s="76"/>
      <c r="O38" s="101">
        <f t="shared" si="1"/>
        <v>0</v>
      </c>
      <c r="P38" s="144"/>
      <c r="Q38" s="74"/>
      <c r="R38" s="74"/>
      <c r="S38" s="74"/>
      <c r="T38" s="74"/>
    </row>
    <row r="39" spans="1:20" s="44" customFormat="1" ht="15.75" customHeight="1">
      <c r="A39" s="43"/>
      <c r="B39" s="87" t="s">
        <v>65</v>
      </c>
      <c r="C39" s="88"/>
      <c r="D39" s="88"/>
      <c r="E39" s="89">
        <v>0.05</v>
      </c>
      <c r="F39" s="90" t="s">
        <v>72</v>
      </c>
      <c r="G39" s="75"/>
      <c r="H39" s="90" t="s">
        <v>71</v>
      </c>
      <c r="I39" s="74"/>
      <c r="J39" s="101">
        <f t="shared" si="0"/>
        <v>0</v>
      </c>
      <c r="K39" s="90" t="s">
        <v>72</v>
      </c>
      <c r="L39" s="76"/>
      <c r="M39" s="90" t="s">
        <v>72</v>
      </c>
      <c r="N39" s="76"/>
      <c r="O39" s="101">
        <f t="shared" si="1"/>
        <v>0</v>
      </c>
      <c r="P39" s="144"/>
      <c r="Q39" s="74"/>
      <c r="R39" s="74"/>
      <c r="S39" s="74"/>
      <c r="T39" s="74"/>
    </row>
    <row r="40" spans="1:20" s="44" customFormat="1" ht="15.75" customHeight="1">
      <c r="A40" s="43"/>
      <c r="B40" s="87" t="s">
        <v>66</v>
      </c>
      <c r="C40" s="88"/>
      <c r="D40" s="88"/>
      <c r="E40" s="89">
        <v>0.05</v>
      </c>
      <c r="F40" s="90" t="s">
        <v>72</v>
      </c>
      <c r="G40" s="75"/>
      <c r="H40" s="90" t="s">
        <v>71</v>
      </c>
      <c r="I40" s="74"/>
      <c r="J40" s="101">
        <f t="shared" si="0"/>
        <v>0</v>
      </c>
      <c r="K40" s="90" t="s">
        <v>72</v>
      </c>
      <c r="L40" s="76"/>
      <c r="M40" s="90" t="s">
        <v>72</v>
      </c>
      <c r="N40" s="76"/>
      <c r="O40" s="101">
        <f t="shared" si="1"/>
        <v>0</v>
      </c>
      <c r="P40" s="144"/>
      <c r="Q40" s="74"/>
      <c r="R40" s="74"/>
      <c r="S40" s="74"/>
      <c r="T40" s="74"/>
    </row>
    <row r="41" spans="1:20" s="44" customFormat="1" ht="15.75" customHeight="1">
      <c r="A41" s="43"/>
      <c r="B41" s="87" t="s">
        <v>67</v>
      </c>
      <c r="C41" s="88"/>
      <c r="D41" s="88"/>
      <c r="E41" s="89">
        <v>0.05</v>
      </c>
      <c r="F41" s="90" t="s">
        <v>72</v>
      </c>
      <c r="G41" s="75"/>
      <c r="H41" s="90" t="s">
        <v>71</v>
      </c>
      <c r="I41" s="74"/>
      <c r="J41" s="101">
        <f t="shared" si="0"/>
        <v>0</v>
      </c>
      <c r="K41" s="90" t="s">
        <v>72</v>
      </c>
      <c r="L41" s="76"/>
      <c r="M41" s="90" t="s">
        <v>72</v>
      </c>
      <c r="N41" s="76"/>
      <c r="O41" s="101">
        <f t="shared" si="1"/>
        <v>0</v>
      </c>
      <c r="P41" s="144"/>
      <c r="Q41" s="74"/>
      <c r="R41" s="74"/>
      <c r="S41" s="74"/>
      <c r="T41" s="74"/>
    </row>
    <row r="42" spans="1:20" s="44" customFormat="1" ht="15.75" customHeight="1">
      <c r="A42" s="43"/>
      <c r="B42" s="87" t="s">
        <v>68</v>
      </c>
      <c r="C42" s="88"/>
      <c r="D42" s="88"/>
      <c r="E42" s="89">
        <v>0.05</v>
      </c>
      <c r="F42" s="90" t="s">
        <v>72</v>
      </c>
      <c r="G42" s="75"/>
      <c r="H42" s="90" t="s">
        <v>71</v>
      </c>
      <c r="I42" s="74"/>
      <c r="J42" s="101">
        <f t="shared" si="0"/>
        <v>0</v>
      </c>
      <c r="K42" s="90" t="s">
        <v>72</v>
      </c>
      <c r="L42" s="76"/>
      <c r="M42" s="90" t="s">
        <v>72</v>
      </c>
      <c r="N42" s="76"/>
      <c r="O42" s="101">
        <f t="shared" si="1"/>
        <v>0</v>
      </c>
      <c r="P42" s="144"/>
      <c r="Q42" s="74"/>
      <c r="R42" s="74"/>
      <c r="S42" s="74"/>
      <c r="T42" s="74"/>
    </row>
    <row r="43" spans="1:20" s="137" customFormat="1" ht="15.75" customHeight="1">
      <c r="A43" s="127"/>
      <c r="B43" s="128"/>
      <c r="C43" s="129" t="s">
        <v>38</v>
      </c>
      <c r="D43" s="130"/>
      <c r="E43" s="131"/>
      <c r="F43" s="132"/>
      <c r="G43" s="133"/>
      <c r="H43" s="134"/>
      <c r="I43" s="138">
        <f>SUM(I15:I42)</f>
        <v>0</v>
      </c>
      <c r="J43" s="135"/>
      <c r="K43" s="131"/>
      <c r="L43" s="138">
        <f>SUM(L15:L42)</f>
        <v>0</v>
      </c>
      <c r="M43" s="131"/>
      <c r="N43" s="138">
        <f aca="true" t="shared" si="3" ref="N43:T43">SUM(N15:N42)</f>
        <v>0</v>
      </c>
      <c r="O43" s="136">
        <f t="shared" si="3"/>
        <v>0</v>
      </c>
      <c r="P43" s="145">
        <f>SUM(P15:P42)</f>
        <v>0</v>
      </c>
      <c r="Q43" s="138">
        <f>SUM(Q15:Q42)</f>
        <v>0</v>
      </c>
      <c r="R43" s="138">
        <f t="shared" si="3"/>
        <v>0</v>
      </c>
      <c r="S43" s="138">
        <f t="shared" si="3"/>
        <v>0</v>
      </c>
      <c r="T43" s="138">
        <f t="shared" si="3"/>
        <v>0</v>
      </c>
    </row>
    <row r="44" spans="1:20" s="48" customFormat="1" ht="12.75" customHeight="1">
      <c r="A44" s="46"/>
      <c r="B44" s="84"/>
      <c r="C44" s="53"/>
      <c r="D44" s="53"/>
      <c r="E44" s="53"/>
      <c r="F44" s="53"/>
      <c r="G44" s="53"/>
      <c r="H44" s="53"/>
      <c r="I44" s="47"/>
      <c r="J44" s="47"/>
      <c r="K44" s="47"/>
      <c r="L44" s="100" t="s">
        <v>82</v>
      </c>
      <c r="M44" s="100"/>
      <c r="N44" s="100"/>
      <c r="O44" s="100"/>
      <c r="P44" s="100"/>
      <c r="T44" s="98"/>
    </row>
    <row r="45" spans="1:20" s="50" customFormat="1" ht="12.75" customHeight="1">
      <c r="A45" s="49"/>
      <c r="B45" s="82"/>
      <c r="C45" s="97" t="s">
        <v>84</v>
      </c>
      <c r="D45" s="53"/>
      <c r="E45" s="53"/>
      <c r="F45" s="53"/>
      <c r="G45" s="53"/>
      <c r="H45" s="53"/>
      <c r="L45" s="97" t="s">
        <v>25</v>
      </c>
      <c r="M45" s="97"/>
      <c r="N45" s="97"/>
      <c r="O45" s="97"/>
      <c r="P45" s="97"/>
      <c r="Q45" s="97"/>
      <c r="R45" s="97"/>
      <c r="S45" s="97"/>
      <c r="T45" s="99"/>
    </row>
    <row r="46" spans="1:20" s="53" customFormat="1" ht="12.75" customHeight="1">
      <c r="A46" s="49"/>
      <c r="B46" s="82"/>
      <c r="C46" s="96" t="s">
        <v>83</v>
      </c>
      <c r="L46" s="97" t="s">
        <v>26</v>
      </c>
      <c r="M46" s="97"/>
      <c r="N46" s="97"/>
      <c r="O46" s="97"/>
      <c r="P46" s="97"/>
      <c r="Q46" s="97"/>
      <c r="R46" s="97"/>
      <c r="S46" s="97"/>
      <c r="T46" s="99"/>
    </row>
    <row r="47" spans="1:20" s="53" customFormat="1" ht="12.75" customHeight="1">
      <c r="A47" s="49"/>
      <c r="B47" s="82"/>
      <c r="C47" s="96" t="s">
        <v>81</v>
      </c>
      <c r="L47" s="97" t="s">
        <v>23</v>
      </c>
      <c r="M47" s="97"/>
      <c r="N47" s="97"/>
      <c r="O47" s="97"/>
      <c r="P47" s="97"/>
      <c r="Q47" s="97"/>
      <c r="R47" s="97"/>
      <c r="S47" s="97"/>
      <c r="T47" s="99"/>
    </row>
    <row r="48" spans="1:20" s="53" customFormat="1" ht="12.75" customHeight="1">
      <c r="A48" s="51"/>
      <c r="B48" s="83"/>
      <c r="C48" s="52"/>
      <c r="D48" s="52"/>
      <c r="E48" s="52"/>
      <c r="F48" s="52"/>
      <c r="L48" s="97" t="s">
        <v>24</v>
      </c>
      <c r="M48" s="97"/>
      <c r="N48" s="97"/>
      <c r="O48" s="97"/>
      <c r="P48" s="97"/>
      <c r="Q48" s="97"/>
      <c r="R48" s="97"/>
      <c r="S48" s="97"/>
      <c r="T48" s="99"/>
    </row>
    <row r="49" spans="1:20" s="53" customFormat="1" ht="5.25" customHeight="1">
      <c r="A49" s="54"/>
      <c r="B49" s="85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CONCATENATE(MOIS3," ",ANNEE)</f>
        <v>Mars 2024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68" t="s">
        <v>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3:20" ht="18">
      <c r="C5" s="183" t="s">
        <v>86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7" spans="2:20" s="19" customFormat="1" ht="18.75" customHeight="1">
      <c r="B7" s="197" t="s">
        <v>96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30 AVRIL 2024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T11" s="29"/>
    </row>
    <row r="12" spans="1:20" s="19" customFormat="1" ht="19.5" customHeight="1">
      <c r="A12" s="30"/>
      <c r="B12" s="45"/>
      <c r="C12" s="195" t="s">
        <v>39</v>
      </c>
      <c r="D12" s="196"/>
      <c r="E12" s="80"/>
      <c r="F12" s="80"/>
      <c r="G12" s="190" t="s">
        <v>37</v>
      </c>
      <c r="H12" s="191"/>
      <c r="I12" s="191"/>
      <c r="J12" s="192"/>
      <c r="K12" s="190" t="s">
        <v>99</v>
      </c>
      <c r="L12" s="191"/>
      <c r="M12" s="191"/>
      <c r="N12" s="191"/>
      <c r="O12" s="191"/>
      <c r="P12" s="192"/>
      <c r="Q12" s="190" t="s">
        <v>80</v>
      </c>
      <c r="R12" s="199"/>
      <c r="S12" s="199"/>
      <c r="T12" s="196"/>
    </row>
    <row r="13" spans="1:20" s="19" customFormat="1" ht="40.5" customHeight="1">
      <c r="A13" s="30"/>
      <c r="B13" s="45"/>
      <c r="C13" s="70" t="s">
        <v>69</v>
      </c>
      <c r="D13" s="70" t="s">
        <v>70</v>
      </c>
      <c r="E13" s="91" t="s">
        <v>77</v>
      </c>
      <c r="F13" s="94" t="s">
        <v>72</v>
      </c>
      <c r="G13" s="92" t="s">
        <v>73</v>
      </c>
      <c r="H13" s="93" t="s">
        <v>71</v>
      </c>
      <c r="I13" s="70" t="s">
        <v>74</v>
      </c>
      <c r="J13" s="92" t="s">
        <v>78</v>
      </c>
      <c r="K13" s="93" t="s">
        <v>72</v>
      </c>
      <c r="L13" s="95" t="s">
        <v>76</v>
      </c>
      <c r="M13" s="93" t="s">
        <v>72</v>
      </c>
      <c r="N13" s="71" t="s">
        <v>75</v>
      </c>
      <c r="O13" s="73" t="s">
        <v>79</v>
      </c>
      <c r="P13" s="142" t="s">
        <v>98</v>
      </c>
      <c r="Q13" s="81" t="s">
        <v>13</v>
      </c>
      <c r="R13" s="81" t="s">
        <v>14</v>
      </c>
      <c r="S13" s="81" t="s">
        <v>15</v>
      </c>
      <c r="T13" s="72" t="s">
        <v>16</v>
      </c>
    </row>
    <row r="14" spans="1:20" s="19" customFormat="1" ht="17.25" customHeight="1">
      <c r="A14" s="30"/>
      <c r="B14" s="86" t="s">
        <v>40</v>
      </c>
      <c r="C14" s="113" t="str">
        <f>1!C14</f>
        <v>01/01/2024</v>
      </c>
      <c r="D14" s="113" t="str">
        <f>1!D14</f>
        <v>08/01/2024</v>
      </c>
      <c r="E14" s="114">
        <v>0.05</v>
      </c>
      <c r="F14" s="115" t="s">
        <v>72</v>
      </c>
      <c r="G14" s="116">
        <v>65</v>
      </c>
      <c r="H14" s="115" t="s">
        <v>71</v>
      </c>
      <c r="I14" s="117">
        <v>4</v>
      </c>
      <c r="J14" s="141">
        <f>IF(G14&gt;0,IF((G14/I14)*5%&gt;1.5,1.5,(G14/I14)*5%),0)</f>
        <v>0.8125</v>
      </c>
      <c r="K14" s="115" t="s">
        <v>72</v>
      </c>
      <c r="L14" s="118">
        <v>2</v>
      </c>
      <c r="M14" s="115" t="s">
        <v>72</v>
      </c>
      <c r="N14" s="117">
        <v>7</v>
      </c>
      <c r="O14" s="141">
        <f>ROUND(IF(G14&gt;0,IF(J14&gt;0,J14*L14*N14,""),0),2)</f>
        <v>11.38</v>
      </c>
      <c r="P14" s="146">
        <f>L14*N14</f>
        <v>14</v>
      </c>
      <c r="Q14" s="117">
        <v>2</v>
      </c>
      <c r="R14" s="117"/>
      <c r="S14" s="117"/>
      <c r="T14" s="117"/>
    </row>
    <row r="15" spans="1:20" s="44" customFormat="1" ht="15.75" customHeight="1">
      <c r="A15" s="43"/>
      <c r="B15" s="87" t="s">
        <v>41</v>
      </c>
      <c r="C15" s="88"/>
      <c r="D15" s="88"/>
      <c r="E15" s="89">
        <v>0.05</v>
      </c>
      <c r="F15" s="90" t="s">
        <v>72</v>
      </c>
      <c r="G15" s="75"/>
      <c r="H15" s="90" t="s">
        <v>71</v>
      </c>
      <c r="I15" s="74"/>
      <c r="J15" s="101">
        <f aca="true" t="shared" si="0" ref="J15:J42">IF(G15&gt;0,IF((G15/I15)*5%&gt;1.5,1.5,(G15/I15)*5%),0)</f>
        <v>0</v>
      </c>
      <c r="K15" s="90" t="s">
        <v>72</v>
      </c>
      <c r="L15" s="76"/>
      <c r="M15" s="90" t="s">
        <v>72</v>
      </c>
      <c r="N15" s="74"/>
      <c r="O15" s="101">
        <f aca="true" t="shared" si="1" ref="O15:O42">ROUND(IF(G15&gt;0,IF(J15&gt;0,J15*L15*N15,""),0),2)</f>
        <v>0</v>
      </c>
      <c r="P15" s="143">
        <f aca="true" t="shared" si="2" ref="P15:P23">L15*N15</f>
        <v>0</v>
      </c>
      <c r="Q15" s="74"/>
      <c r="R15" s="74"/>
      <c r="S15" s="74"/>
      <c r="T15" s="74"/>
    </row>
    <row r="16" spans="1:20" s="44" customFormat="1" ht="15.75" customHeight="1">
      <c r="A16" s="43"/>
      <c r="B16" s="87" t="s">
        <v>42</v>
      </c>
      <c r="C16" s="88"/>
      <c r="D16" s="88"/>
      <c r="E16" s="89">
        <v>0.05</v>
      </c>
      <c r="F16" s="90" t="s">
        <v>72</v>
      </c>
      <c r="G16" s="75"/>
      <c r="H16" s="90" t="s">
        <v>71</v>
      </c>
      <c r="I16" s="74"/>
      <c r="J16" s="101">
        <f t="shared" si="0"/>
        <v>0</v>
      </c>
      <c r="K16" s="90" t="s">
        <v>72</v>
      </c>
      <c r="L16" s="76"/>
      <c r="M16" s="90" t="s">
        <v>72</v>
      </c>
      <c r="N16" s="74"/>
      <c r="O16" s="101">
        <f t="shared" si="1"/>
        <v>0</v>
      </c>
      <c r="P16" s="143">
        <f t="shared" si="2"/>
        <v>0</v>
      </c>
      <c r="Q16" s="74"/>
      <c r="R16" s="74"/>
      <c r="S16" s="74"/>
      <c r="T16" s="74"/>
    </row>
    <row r="17" spans="1:20" s="44" customFormat="1" ht="15.75" customHeight="1">
      <c r="A17" s="43"/>
      <c r="B17" s="87" t="s">
        <v>43</v>
      </c>
      <c r="C17" s="88"/>
      <c r="D17" s="88"/>
      <c r="E17" s="89">
        <v>0.05</v>
      </c>
      <c r="F17" s="90" t="s">
        <v>72</v>
      </c>
      <c r="G17" s="75"/>
      <c r="H17" s="90" t="s">
        <v>71</v>
      </c>
      <c r="I17" s="74"/>
      <c r="J17" s="101">
        <f t="shared" si="0"/>
        <v>0</v>
      </c>
      <c r="K17" s="90" t="s">
        <v>72</v>
      </c>
      <c r="L17" s="76"/>
      <c r="M17" s="90" t="s">
        <v>72</v>
      </c>
      <c r="N17" s="74"/>
      <c r="O17" s="101">
        <f t="shared" si="1"/>
        <v>0</v>
      </c>
      <c r="P17" s="143">
        <f t="shared" si="2"/>
        <v>0</v>
      </c>
      <c r="Q17" s="74"/>
      <c r="R17" s="74"/>
      <c r="S17" s="74"/>
      <c r="T17" s="74"/>
    </row>
    <row r="18" spans="1:20" s="44" customFormat="1" ht="15.75" customHeight="1">
      <c r="A18" s="43"/>
      <c r="B18" s="87" t="s">
        <v>44</v>
      </c>
      <c r="C18" s="88"/>
      <c r="D18" s="88"/>
      <c r="E18" s="89">
        <v>0.05</v>
      </c>
      <c r="F18" s="90" t="s">
        <v>72</v>
      </c>
      <c r="G18" s="75"/>
      <c r="H18" s="90" t="s">
        <v>71</v>
      </c>
      <c r="I18" s="74"/>
      <c r="J18" s="101">
        <f t="shared" si="0"/>
        <v>0</v>
      </c>
      <c r="K18" s="90" t="s">
        <v>72</v>
      </c>
      <c r="L18" s="76"/>
      <c r="M18" s="90" t="s">
        <v>72</v>
      </c>
      <c r="N18" s="74"/>
      <c r="O18" s="101">
        <f t="shared" si="1"/>
        <v>0</v>
      </c>
      <c r="P18" s="143">
        <f t="shared" si="2"/>
        <v>0</v>
      </c>
      <c r="Q18" s="74"/>
      <c r="R18" s="74"/>
      <c r="S18" s="74"/>
      <c r="T18" s="74"/>
    </row>
    <row r="19" spans="1:20" s="44" customFormat="1" ht="15.75" customHeight="1">
      <c r="A19" s="43"/>
      <c r="B19" s="87" t="s">
        <v>45</v>
      </c>
      <c r="C19" s="88"/>
      <c r="D19" s="88"/>
      <c r="E19" s="89">
        <v>0.05</v>
      </c>
      <c r="F19" s="90" t="s">
        <v>72</v>
      </c>
      <c r="G19" s="75"/>
      <c r="H19" s="90" t="s">
        <v>71</v>
      </c>
      <c r="I19" s="74"/>
      <c r="J19" s="101">
        <f t="shared" si="0"/>
        <v>0</v>
      </c>
      <c r="K19" s="90" t="s">
        <v>72</v>
      </c>
      <c r="L19" s="76"/>
      <c r="M19" s="90" t="s">
        <v>72</v>
      </c>
      <c r="N19" s="76"/>
      <c r="O19" s="101">
        <f t="shared" si="1"/>
        <v>0</v>
      </c>
      <c r="P19" s="143">
        <f t="shared" si="2"/>
        <v>0</v>
      </c>
      <c r="Q19" s="74"/>
      <c r="R19" s="74"/>
      <c r="S19" s="74"/>
      <c r="T19" s="74"/>
    </row>
    <row r="20" spans="1:20" s="44" customFormat="1" ht="15.75" customHeight="1">
      <c r="A20" s="43"/>
      <c r="B20" s="87" t="s">
        <v>46</v>
      </c>
      <c r="C20" s="88"/>
      <c r="D20" s="88"/>
      <c r="E20" s="89">
        <v>0.05</v>
      </c>
      <c r="F20" s="90" t="s">
        <v>72</v>
      </c>
      <c r="G20" s="75"/>
      <c r="H20" s="90" t="s">
        <v>71</v>
      </c>
      <c r="I20" s="74"/>
      <c r="J20" s="101">
        <f t="shared" si="0"/>
        <v>0</v>
      </c>
      <c r="K20" s="90" t="s">
        <v>72</v>
      </c>
      <c r="L20" s="76"/>
      <c r="M20" s="90" t="s">
        <v>72</v>
      </c>
      <c r="N20" s="76"/>
      <c r="O20" s="101">
        <f t="shared" si="1"/>
        <v>0</v>
      </c>
      <c r="P20" s="143">
        <f t="shared" si="2"/>
        <v>0</v>
      </c>
      <c r="Q20" s="74"/>
      <c r="R20" s="74"/>
      <c r="S20" s="74"/>
      <c r="T20" s="74"/>
    </row>
    <row r="21" spans="1:20" s="44" customFormat="1" ht="15.75" customHeight="1">
      <c r="A21" s="43"/>
      <c r="B21" s="87" t="s">
        <v>47</v>
      </c>
      <c r="C21" s="88"/>
      <c r="D21" s="88"/>
      <c r="E21" s="89">
        <v>0.05</v>
      </c>
      <c r="F21" s="90" t="s">
        <v>72</v>
      </c>
      <c r="G21" s="75"/>
      <c r="H21" s="90" t="s">
        <v>71</v>
      </c>
      <c r="I21" s="74"/>
      <c r="J21" s="101">
        <f t="shared" si="0"/>
        <v>0</v>
      </c>
      <c r="K21" s="90" t="s">
        <v>72</v>
      </c>
      <c r="L21" s="76"/>
      <c r="M21" s="90" t="s">
        <v>72</v>
      </c>
      <c r="N21" s="76"/>
      <c r="O21" s="101">
        <f t="shared" si="1"/>
        <v>0</v>
      </c>
      <c r="P21" s="143">
        <f t="shared" si="2"/>
        <v>0</v>
      </c>
      <c r="Q21" s="74"/>
      <c r="R21" s="74"/>
      <c r="S21" s="74"/>
      <c r="T21" s="74"/>
    </row>
    <row r="22" spans="1:20" s="44" customFormat="1" ht="15.75" customHeight="1">
      <c r="A22" s="43"/>
      <c r="B22" s="87" t="s">
        <v>48</v>
      </c>
      <c r="C22" s="88"/>
      <c r="D22" s="88"/>
      <c r="E22" s="89">
        <v>0.05</v>
      </c>
      <c r="F22" s="90" t="s">
        <v>72</v>
      </c>
      <c r="G22" s="75"/>
      <c r="H22" s="90" t="s">
        <v>71</v>
      </c>
      <c r="I22" s="74"/>
      <c r="J22" s="101">
        <f t="shared" si="0"/>
        <v>0</v>
      </c>
      <c r="K22" s="90" t="s">
        <v>72</v>
      </c>
      <c r="L22" s="76"/>
      <c r="M22" s="90" t="s">
        <v>72</v>
      </c>
      <c r="N22" s="76"/>
      <c r="O22" s="101">
        <f t="shared" si="1"/>
        <v>0</v>
      </c>
      <c r="P22" s="143">
        <f t="shared" si="2"/>
        <v>0</v>
      </c>
      <c r="Q22" s="74"/>
      <c r="R22" s="74"/>
      <c r="S22" s="74"/>
      <c r="T22" s="74"/>
    </row>
    <row r="23" spans="1:20" s="44" customFormat="1" ht="15.75" customHeight="1">
      <c r="A23" s="43"/>
      <c r="B23" s="87" t="s">
        <v>49</v>
      </c>
      <c r="C23" s="88"/>
      <c r="D23" s="88"/>
      <c r="E23" s="89">
        <v>0.05</v>
      </c>
      <c r="F23" s="90" t="s">
        <v>72</v>
      </c>
      <c r="G23" s="75"/>
      <c r="H23" s="90" t="s">
        <v>71</v>
      </c>
      <c r="I23" s="74"/>
      <c r="J23" s="101">
        <f t="shared" si="0"/>
        <v>0</v>
      </c>
      <c r="K23" s="90" t="s">
        <v>72</v>
      </c>
      <c r="L23" s="76"/>
      <c r="M23" s="90" t="s">
        <v>72</v>
      </c>
      <c r="N23" s="76"/>
      <c r="O23" s="101">
        <f t="shared" si="1"/>
        <v>0</v>
      </c>
      <c r="P23" s="143">
        <f t="shared" si="2"/>
        <v>0</v>
      </c>
      <c r="Q23" s="74"/>
      <c r="R23" s="74"/>
      <c r="S23" s="74"/>
      <c r="T23" s="74"/>
    </row>
    <row r="24" spans="1:20" s="44" customFormat="1" ht="15.75" customHeight="1">
      <c r="A24" s="43"/>
      <c r="B24" s="87" t="s">
        <v>50</v>
      </c>
      <c r="C24" s="88"/>
      <c r="D24" s="88"/>
      <c r="E24" s="89">
        <v>0.05</v>
      </c>
      <c r="F24" s="90" t="s">
        <v>72</v>
      </c>
      <c r="G24" s="75"/>
      <c r="H24" s="90" t="s">
        <v>71</v>
      </c>
      <c r="I24" s="74"/>
      <c r="J24" s="101">
        <f t="shared" si="0"/>
        <v>0</v>
      </c>
      <c r="K24" s="90" t="s">
        <v>72</v>
      </c>
      <c r="L24" s="76"/>
      <c r="M24" s="90" t="s">
        <v>72</v>
      </c>
      <c r="N24" s="76"/>
      <c r="O24" s="101">
        <f t="shared" si="1"/>
        <v>0</v>
      </c>
      <c r="P24" s="144"/>
      <c r="Q24" s="74"/>
      <c r="R24" s="74"/>
      <c r="S24" s="74"/>
      <c r="T24" s="74"/>
    </row>
    <row r="25" spans="1:20" s="44" customFormat="1" ht="15.75" customHeight="1">
      <c r="A25" s="43"/>
      <c r="B25" s="87" t="s">
        <v>51</v>
      </c>
      <c r="C25" s="88"/>
      <c r="D25" s="88"/>
      <c r="E25" s="89">
        <v>0.05</v>
      </c>
      <c r="F25" s="90" t="s">
        <v>72</v>
      </c>
      <c r="G25" s="75"/>
      <c r="H25" s="90" t="s">
        <v>71</v>
      </c>
      <c r="I25" s="74"/>
      <c r="J25" s="101">
        <f t="shared" si="0"/>
        <v>0</v>
      </c>
      <c r="K25" s="90" t="s">
        <v>72</v>
      </c>
      <c r="L25" s="76"/>
      <c r="M25" s="90" t="s">
        <v>72</v>
      </c>
      <c r="N25" s="76"/>
      <c r="O25" s="101">
        <f t="shared" si="1"/>
        <v>0</v>
      </c>
      <c r="P25" s="144"/>
      <c r="Q25" s="74"/>
      <c r="R25" s="74"/>
      <c r="S25" s="74"/>
      <c r="T25" s="74"/>
    </row>
    <row r="26" spans="1:20" s="44" customFormat="1" ht="15.75" customHeight="1">
      <c r="A26" s="43"/>
      <c r="B26" s="87" t="s">
        <v>52</v>
      </c>
      <c r="C26" s="88"/>
      <c r="D26" s="88"/>
      <c r="E26" s="89">
        <v>0.05</v>
      </c>
      <c r="F26" s="90" t="s">
        <v>72</v>
      </c>
      <c r="G26" s="75"/>
      <c r="H26" s="90" t="s">
        <v>71</v>
      </c>
      <c r="I26" s="74"/>
      <c r="J26" s="101">
        <f t="shared" si="0"/>
        <v>0</v>
      </c>
      <c r="K26" s="90" t="s">
        <v>72</v>
      </c>
      <c r="L26" s="76"/>
      <c r="M26" s="90" t="s">
        <v>72</v>
      </c>
      <c r="N26" s="76"/>
      <c r="O26" s="101">
        <f t="shared" si="1"/>
        <v>0</v>
      </c>
      <c r="P26" s="144"/>
      <c r="Q26" s="74"/>
      <c r="R26" s="74"/>
      <c r="S26" s="74"/>
      <c r="T26" s="74"/>
    </row>
    <row r="27" spans="1:20" s="44" customFormat="1" ht="15.75" customHeight="1">
      <c r="A27" s="43"/>
      <c r="B27" s="87" t="s">
        <v>53</v>
      </c>
      <c r="C27" s="88"/>
      <c r="D27" s="88"/>
      <c r="E27" s="89">
        <v>0.05</v>
      </c>
      <c r="F27" s="90" t="s">
        <v>72</v>
      </c>
      <c r="G27" s="75"/>
      <c r="H27" s="90" t="s">
        <v>71</v>
      </c>
      <c r="I27" s="74"/>
      <c r="J27" s="101">
        <f t="shared" si="0"/>
        <v>0</v>
      </c>
      <c r="K27" s="90" t="s">
        <v>72</v>
      </c>
      <c r="L27" s="76"/>
      <c r="M27" s="90" t="s">
        <v>72</v>
      </c>
      <c r="N27" s="76"/>
      <c r="O27" s="101">
        <f t="shared" si="1"/>
        <v>0</v>
      </c>
      <c r="P27" s="144"/>
      <c r="Q27" s="74"/>
      <c r="R27" s="74"/>
      <c r="S27" s="74"/>
      <c r="T27" s="74"/>
    </row>
    <row r="28" spans="1:20" s="44" customFormat="1" ht="15.75" customHeight="1">
      <c r="A28" s="43"/>
      <c r="B28" s="87" t="s">
        <v>54</v>
      </c>
      <c r="C28" s="88"/>
      <c r="D28" s="88"/>
      <c r="E28" s="89">
        <v>0.05</v>
      </c>
      <c r="F28" s="90" t="s">
        <v>72</v>
      </c>
      <c r="G28" s="75"/>
      <c r="H28" s="90" t="s">
        <v>71</v>
      </c>
      <c r="I28" s="74"/>
      <c r="J28" s="101">
        <f t="shared" si="0"/>
        <v>0</v>
      </c>
      <c r="K28" s="90" t="s">
        <v>72</v>
      </c>
      <c r="L28" s="76"/>
      <c r="M28" s="90" t="s">
        <v>72</v>
      </c>
      <c r="N28" s="76"/>
      <c r="O28" s="101">
        <f t="shared" si="1"/>
        <v>0</v>
      </c>
      <c r="P28" s="144"/>
      <c r="Q28" s="74"/>
      <c r="R28" s="74"/>
      <c r="S28" s="74"/>
      <c r="T28" s="74"/>
    </row>
    <row r="29" spans="1:20" s="44" customFormat="1" ht="15.75" customHeight="1">
      <c r="A29" s="43"/>
      <c r="B29" s="87" t="s">
        <v>55</v>
      </c>
      <c r="C29" s="88"/>
      <c r="D29" s="88"/>
      <c r="E29" s="89">
        <v>0.05</v>
      </c>
      <c r="F29" s="90" t="s">
        <v>72</v>
      </c>
      <c r="G29" s="75"/>
      <c r="H29" s="90" t="s">
        <v>71</v>
      </c>
      <c r="I29" s="74"/>
      <c r="J29" s="101">
        <f t="shared" si="0"/>
        <v>0</v>
      </c>
      <c r="K29" s="90" t="s">
        <v>72</v>
      </c>
      <c r="L29" s="76"/>
      <c r="M29" s="90" t="s">
        <v>72</v>
      </c>
      <c r="N29" s="76"/>
      <c r="O29" s="101">
        <f t="shared" si="1"/>
        <v>0</v>
      </c>
      <c r="P29" s="144"/>
      <c r="Q29" s="74"/>
      <c r="R29" s="74"/>
      <c r="S29" s="74"/>
      <c r="T29" s="74"/>
    </row>
    <row r="30" spans="1:20" s="44" customFormat="1" ht="15.75" customHeight="1">
      <c r="A30" s="43"/>
      <c r="B30" s="87" t="s">
        <v>56</v>
      </c>
      <c r="C30" s="88"/>
      <c r="D30" s="88"/>
      <c r="E30" s="89">
        <v>0.05</v>
      </c>
      <c r="F30" s="90" t="s">
        <v>72</v>
      </c>
      <c r="G30" s="75"/>
      <c r="H30" s="90" t="s">
        <v>71</v>
      </c>
      <c r="I30" s="74"/>
      <c r="J30" s="101">
        <f t="shared" si="0"/>
        <v>0</v>
      </c>
      <c r="K30" s="90" t="s">
        <v>72</v>
      </c>
      <c r="L30" s="76"/>
      <c r="M30" s="90" t="s">
        <v>72</v>
      </c>
      <c r="N30" s="76"/>
      <c r="O30" s="101">
        <f t="shared" si="1"/>
        <v>0</v>
      </c>
      <c r="P30" s="144"/>
      <c r="Q30" s="74"/>
      <c r="R30" s="74"/>
      <c r="S30" s="74"/>
      <c r="T30" s="74"/>
    </row>
    <row r="31" spans="1:20" s="44" customFormat="1" ht="15.75" customHeight="1">
      <c r="A31" s="43"/>
      <c r="B31" s="87" t="s">
        <v>57</v>
      </c>
      <c r="C31" s="88"/>
      <c r="D31" s="88"/>
      <c r="E31" s="89">
        <v>0.05</v>
      </c>
      <c r="F31" s="90" t="s">
        <v>72</v>
      </c>
      <c r="G31" s="75"/>
      <c r="H31" s="90" t="s">
        <v>71</v>
      </c>
      <c r="I31" s="74"/>
      <c r="J31" s="101">
        <f t="shared" si="0"/>
        <v>0</v>
      </c>
      <c r="K31" s="90" t="s">
        <v>72</v>
      </c>
      <c r="L31" s="76"/>
      <c r="M31" s="90" t="s">
        <v>72</v>
      </c>
      <c r="N31" s="76"/>
      <c r="O31" s="101">
        <f t="shared" si="1"/>
        <v>0</v>
      </c>
      <c r="P31" s="144"/>
      <c r="Q31" s="74"/>
      <c r="R31" s="74"/>
      <c r="S31" s="74"/>
      <c r="T31" s="74"/>
    </row>
    <row r="32" spans="1:20" s="44" customFormat="1" ht="15.75" customHeight="1">
      <c r="A32" s="43"/>
      <c r="B32" s="87" t="s">
        <v>58</v>
      </c>
      <c r="C32" s="88"/>
      <c r="D32" s="88"/>
      <c r="E32" s="89">
        <v>0.05</v>
      </c>
      <c r="F32" s="90" t="s">
        <v>72</v>
      </c>
      <c r="G32" s="75"/>
      <c r="H32" s="90" t="s">
        <v>71</v>
      </c>
      <c r="I32" s="74"/>
      <c r="J32" s="101">
        <f t="shared" si="0"/>
        <v>0</v>
      </c>
      <c r="K32" s="90" t="s">
        <v>72</v>
      </c>
      <c r="L32" s="76"/>
      <c r="M32" s="90" t="s">
        <v>72</v>
      </c>
      <c r="N32" s="76"/>
      <c r="O32" s="101">
        <f t="shared" si="1"/>
        <v>0</v>
      </c>
      <c r="P32" s="144"/>
      <c r="Q32" s="74"/>
      <c r="R32" s="74"/>
      <c r="S32" s="74"/>
      <c r="T32" s="74"/>
    </row>
    <row r="33" spans="1:20" s="44" customFormat="1" ht="15.75" customHeight="1">
      <c r="A33" s="43"/>
      <c r="B33" s="87" t="s">
        <v>59</v>
      </c>
      <c r="C33" s="88"/>
      <c r="D33" s="88"/>
      <c r="E33" s="89">
        <v>0.05</v>
      </c>
      <c r="F33" s="90" t="s">
        <v>72</v>
      </c>
      <c r="G33" s="75"/>
      <c r="H33" s="90" t="s">
        <v>71</v>
      </c>
      <c r="I33" s="74"/>
      <c r="J33" s="101">
        <f t="shared" si="0"/>
        <v>0</v>
      </c>
      <c r="K33" s="90" t="s">
        <v>72</v>
      </c>
      <c r="L33" s="76"/>
      <c r="M33" s="90" t="s">
        <v>72</v>
      </c>
      <c r="N33" s="76"/>
      <c r="O33" s="101">
        <f t="shared" si="1"/>
        <v>0</v>
      </c>
      <c r="P33" s="144"/>
      <c r="Q33" s="74"/>
      <c r="R33" s="74"/>
      <c r="S33" s="74"/>
      <c r="T33" s="74"/>
    </row>
    <row r="34" spans="1:20" s="44" customFormat="1" ht="15.75" customHeight="1">
      <c r="A34" s="43"/>
      <c r="B34" s="87" t="s">
        <v>60</v>
      </c>
      <c r="C34" s="88"/>
      <c r="D34" s="88"/>
      <c r="E34" s="89">
        <v>0.05</v>
      </c>
      <c r="F34" s="90" t="s">
        <v>72</v>
      </c>
      <c r="G34" s="75"/>
      <c r="H34" s="90" t="s">
        <v>71</v>
      </c>
      <c r="I34" s="74"/>
      <c r="J34" s="101">
        <f t="shared" si="0"/>
        <v>0</v>
      </c>
      <c r="K34" s="90" t="s">
        <v>72</v>
      </c>
      <c r="L34" s="76"/>
      <c r="M34" s="90" t="s">
        <v>72</v>
      </c>
      <c r="N34" s="76"/>
      <c r="O34" s="101">
        <f t="shared" si="1"/>
        <v>0</v>
      </c>
      <c r="P34" s="144"/>
      <c r="Q34" s="74"/>
      <c r="R34" s="74"/>
      <c r="S34" s="74"/>
      <c r="T34" s="74"/>
    </row>
    <row r="35" spans="1:20" s="44" customFormat="1" ht="15.75" customHeight="1">
      <c r="A35" s="43"/>
      <c r="B35" s="87" t="s">
        <v>61</v>
      </c>
      <c r="C35" s="88"/>
      <c r="D35" s="88"/>
      <c r="E35" s="89">
        <v>0.05</v>
      </c>
      <c r="F35" s="90" t="s">
        <v>72</v>
      </c>
      <c r="G35" s="75"/>
      <c r="H35" s="90" t="s">
        <v>71</v>
      </c>
      <c r="I35" s="74"/>
      <c r="J35" s="101">
        <f t="shared" si="0"/>
        <v>0</v>
      </c>
      <c r="K35" s="90" t="s">
        <v>72</v>
      </c>
      <c r="L35" s="76"/>
      <c r="M35" s="90" t="s">
        <v>72</v>
      </c>
      <c r="N35" s="76"/>
      <c r="O35" s="101">
        <f t="shared" si="1"/>
        <v>0</v>
      </c>
      <c r="P35" s="144"/>
      <c r="Q35" s="74"/>
      <c r="R35" s="74"/>
      <c r="S35" s="74"/>
      <c r="T35" s="74"/>
    </row>
    <row r="36" spans="1:20" s="44" customFormat="1" ht="15.75" customHeight="1">
      <c r="A36" s="43"/>
      <c r="B36" s="87" t="s">
        <v>62</v>
      </c>
      <c r="C36" s="88"/>
      <c r="D36" s="88"/>
      <c r="E36" s="89">
        <v>0.05</v>
      </c>
      <c r="F36" s="90" t="s">
        <v>72</v>
      </c>
      <c r="G36" s="75"/>
      <c r="H36" s="90" t="s">
        <v>71</v>
      </c>
      <c r="I36" s="74"/>
      <c r="J36" s="101">
        <f t="shared" si="0"/>
        <v>0</v>
      </c>
      <c r="K36" s="90" t="s">
        <v>72</v>
      </c>
      <c r="L36" s="76"/>
      <c r="M36" s="90" t="s">
        <v>72</v>
      </c>
      <c r="N36" s="76"/>
      <c r="O36" s="101">
        <f t="shared" si="1"/>
        <v>0</v>
      </c>
      <c r="P36" s="144"/>
      <c r="Q36" s="74"/>
      <c r="R36" s="74"/>
      <c r="S36" s="74"/>
      <c r="T36" s="74"/>
    </row>
    <row r="37" spans="1:20" s="44" customFormat="1" ht="15.75" customHeight="1">
      <c r="A37" s="43"/>
      <c r="B37" s="87" t="s">
        <v>63</v>
      </c>
      <c r="C37" s="88"/>
      <c r="D37" s="88"/>
      <c r="E37" s="89">
        <v>0.05</v>
      </c>
      <c r="F37" s="90" t="s">
        <v>72</v>
      </c>
      <c r="G37" s="75"/>
      <c r="H37" s="90" t="s">
        <v>71</v>
      </c>
      <c r="I37" s="74"/>
      <c r="J37" s="101">
        <f t="shared" si="0"/>
        <v>0</v>
      </c>
      <c r="K37" s="90" t="s">
        <v>72</v>
      </c>
      <c r="L37" s="76"/>
      <c r="M37" s="90" t="s">
        <v>72</v>
      </c>
      <c r="N37" s="76"/>
      <c r="O37" s="101">
        <f t="shared" si="1"/>
        <v>0</v>
      </c>
      <c r="P37" s="144"/>
      <c r="Q37" s="74"/>
      <c r="R37" s="74"/>
      <c r="S37" s="74"/>
      <c r="T37" s="74"/>
    </row>
    <row r="38" spans="1:20" s="44" customFormat="1" ht="15.75" customHeight="1">
      <c r="A38" s="43"/>
      <c r="B38" s="87" t="s">
        <v>64</v>
      </c>
      <c r="C38" s="88"/>
      <c r="D38" s="88"/>
      <c r="E38" s="89">
        <v>0.05</v>
      </c>
      <c r="F38" s="90" t="s">
        <v>72</v>
      </c>
      <c r="G38" s="75"/>
      <c r="H38" s="90" t="s">
        <v>71</v>
      </c>
      <c r="I38" s="74"/>
      <c r="J38" s="101">
        <f t="shared" si="0"/>
        <v>0</v>
      </c>
      <c r="K38" s="90" t="s">
        <v>72</v>
      </c>
      <c r="L38" s="76"/>
      <c r="M38" s="90" t="s">
        <v>72</v>
      </c>
      <c r="N38" s="76"/>
      <c r="O38" s="101">
        <f t="shared" si="1"/>
        <v>0</v>
      </c>
      <c r="P38" s="144"/>
      <c r="Q38" s="74"/>
      <c r="R38" s="74"/>
      <c r="S38" s="74"/>
      <c r="T38" s="74"/>
    </row>
    <row r="39" spans="1:20" s="44" customFormat="1" ht="15.75" customHeight="1">
      <c r="A39" s="43"/>
      <c r="B39" s="87" t="s">
        <v>65</v>
      </c>
      <c r="C39" s="88"/>
      <c r="D39" s="88"/>
      <c r="E39" s="89">
        <v>0.05</v>
      </c>
      <c r="F39" s="90" t="s">
        <v>72</v>
      </c>
      <c r="G39" s="75"/>
      <c r="H39" s="90" t="s">
        <v>71</v>
      </c>
      <c r="I39" s="74"/>
      <c r="J39" s="101">
        <f t="shared" si="0"/>
        <v>0</v>
      </c>
      <c r="K39" s="90" t="s">
        <v>72</v>
      </c>
      <c r="L39" s="76"/>
      <c r="M39" s="90" t="s">
        <v>72</v>
      </c>
      <c r="N39" s="76"/>
      <c r="O39" s="101">
        <f t="shared" si="1"/>
        <v>0</v>
      </c>
      <c r="P39" s="144"/>
      <c r="Q39" s="74"/>
      <c r="R39" s="74"/>
      <c r="S39" s="74"/>
      <c r="T39" s="74"/>
    </row>
    <row r="40" spans="1:20" s="44" customFormat="1" ht="15.75" customHeight="1">
      <c r="A40" s="43"/>
      <c r="B40" s="87" t="s">
        <v>66</v>
      </c>
      <c r="C40" s="88"/>
      <c r="D40" s="88"/>
      <c r="E40" s="89">
        <v>0.05</v>
      </c>
      <c r="F40" s="90" t="s">
        <v>72</v>
      </c>
      <c r="G40" s="75"/>
      <c r="H40" s="90" t="s">
        <v>71</v>
      </c>
      <c r="I40" s="74"/>
      <c r="J40" s="101">
        <f t="shared" si="0"/>
        <v>0</v>
      </c>
      <c r="K40" s="90" t="s">
        <v>72</v>
      </c>
      <c r="L40" s="76"/>
      <c r="M40" s="90" t="s">
        <v>72</v>
      </c>
      <c r="N40" s="76"/>
      <c r="O40" s="101">
        <f t="shared" si="1"/>
        <v>0</v>
      </c>
      <c r="P40" s="144"/>
      <c r="Q40" s="74"/>
      <c r="R40" s="74"/>
      <c r="S40" s="74"/>
      <c r="T40" s="74"/>
    </row>
    <row r="41" spans="1:20" s="44" customFormat="1" ht="15.75" customHeight="1">
      <c r="A41" s="43"/>
      <c r="B41" s="87" t="s">
        <v>67</v>
      </c>
      <c r="C41" s="88"/>
      <c r="D41" s="88"/>
      <c r="E41" s="89">
        <v>0.05</v>
      </c>
      <c r="F41" s="90" t="s">
        <v>72</v>
      </c>
      <c r="G41" s="75"/>
      <c r="H41" s="90" t="s">
        <v>71</v>
      </c>
      <c r="I41" s="74"/>
      <c r="J41" s="101">
        <f t="shared" si="0"/>
        <v>0</v>
      </c>
      <c r="K41" s="90" t="s">
        <v>72</v>
      </c>
      <c r="L41" s="76"/>
      <c r="M41" s="90" t="s">
        <v>72</v>
      </c>
      <c r="N41" s="76"/>
      <c r="O41" s="101">
        <f t="shared" si="1"/>
        <v>0</v>
      </c>
      <c r="P41" s="144"/>
      <c r="Q41" s="74"/>
      <c r="R41" s="74"/>
      <c r="S41" s="74"/>
      <c r="T41" s="74"/>
    </row>
    <row r="42" spans="1:20" s="44" customFormat="1" ht="15.75" customHeight="1">
      <c r="A42" s="43"/>
      <c r="B42" s="87" t="s">
        <v>68</v>
      </c>
      <c r="C42" s="88"/>
      <c r="D42" s="88"/>
      <c r="E42" s="89">
        <v>0.05</v>
      </c>
      <c r="F42" s="90" t="s">
        <v>72</v>
      </c>
      <c r="G42" s="75"/>
      <c r="H42" s="90" t="s">
        <v>71</v>
      </c>
      <c r="I42" s="74"/>
      <c r="J42" s="101">
        <f t="shared" si="0"/>
        <v>0</v>
      </c>
      <c r="K42" s="90" t="s">
        <v>72</v>
      </c>
      <c r="L42" s="76"/>
      <c r="M42" s="90" t="s">
        <v>72</v>
      </c>
      <c r="N42" s="76"/>
      <c r="O42" s="101">
        <f t="shared" si="1"/>
        <v>0</v>
      </c>
      <c r="P42" s="144"/>
      <c r="Q42" s="74"/>
      <c r="R42" s="74"/>
      <c r="S42" s="74"/>
      <c r="T42" s="74"/>
    </row>
    <row r="43" spans="1:20" s="137" customFormat="1" ht="15.75" customHeight="1">
      <c r="A43" s="127"/>
      <c r="B43" s="128"/>
      <c r="C43" s="129" t="s">
        <v>38</v>
      </c>
      <c r="D43" s="130"/>
      <c r="E43" s="131"/>
      <c r="F43" s="132"/>
      <c r="G43" s="133"/>
      <c r="H43" s="134"/>
      <c r="I43" s="138">
        <f>SUM(I15:I42)</f>
        <v>0</v>
      </c>
      <c r="J43" s="135"/>
      <c r="K43" s="131"/>
      <c r="L43" s="138">
        <f>SUM(L15:L42)</f>
        <v>0</v>
      </c>
      <c r="M43" s="131"/>
      <c r="N43" s="138">
        <f aca="true" t="shared" si="3" ref="N43:T43">SUM(N15:N42)</f>
        <v>0</v>
      </c>
      <c r="O43" s="136">
        <f t="shared" si="3"/>
        <v>0</v>
      </c>
      <c r="P43" s="145">
        <f>SUM(P15:P42)</f>
        <v>0</v>
      </c>
      <c r="Q43" s="138">
        <f t="shared" si="3"/>
        <v>0</v>
      </c>
      <c r="R43" s="138">
        <f t="shared" si="3"/>
        <v>0</v>
      </c>
      <c r="S43" s="138">
        <f t="shared" si="3"/>
        <v>0</v>
      </c>
      <c r="T43" s="138">
        <f t="shared" si="3"/>
        <v>0</v>
      </c>
    </row>
    <row r="44" spans="1:20" s="48" customFormat="1" ht="12.75" customHeight="1">
      <c r="A44" s="46"/>
      <c r="B44" s="84"/>
      <c r="C44" s="53"/>
      <c r="D44" s="53"/>
      <c r="E44" s="53"/>
      <c r="F44" s="53"/>
      <c r="G44" s="53"/>
      <c r="H44" s="53"/>
      <c r="I44" s="47"/>
      <c r="J44" s="47"/>
      <c r="K44" s="47"/>
      <c r="L44" s="100" t="s">
        <v>82</v>
      </c>
      <c r="M44" s="100"/>
      <c r="N44" s="100"/>
      <c r="O44" s="100"/>
      <c r="P44" s="100"/>
      <c r="T44" s="98"/>
    </row>
    <row r="45" spans="1:20" s="50" customFormat="1" ht="12.75" customHeight="1">
      <c r="A45" s="49"/>
      <c r="B45" s="82"/>
      <c r="C45" s="97" t="s">
        <v>84</v>
      </c>
      <c r="D45" s="53"/>
      <c r="E45" s="53"/>
      <c r="F45" s="53"/>
      <c r="G45" s="53"/>
      <c r="H45" s="53"/>
      <c r="L45" s="97" t="s">
        <v>25</v>
      </c>
      <c r="M45" s="97"/>
      <c r="N45" s="97"/>
      <c r="O45" s="97"/>
      <c r="P45" s="97"/>
      <c r="Q45" s="97"/>
      <c r="R45" s="97"/>
      <c r="S45" s="97"/>
      <c r="T45" s="99"/>
    </row>
    <row r="46" spans="1:20" s="53" customFormat="1" ht="12.75" customHeight="1">
      <c r="A46" s="49"/>
      <c r="B46" s="82"/>
      <c r="C46" s="96" t="s">
        <v>83</v>
      </c>
      <c r="L46" s="97" t="s">
        <v>26</v>
      </c>
      <c r="M46" s="97"/>
      <c r="N46" s="97"/>
      <c r="O46" s="97"/>
      <c r="P46" s="97"/>
      <c r="Q46" s="97"/>
      <c r="R46" s="97"/>
      <c r="S46" s="97"/>
      <c r="T46" s="99"/>
    </row>
    <row r="47" spans="1:20" s="53" customFormat="1" ht="12.75" customHeight="1">
      <c r="A47" s="49"/>
      <c r="B47" s="82"/>
      <c r="C47" s="96" t="s">
        <v>81</v>
      </c>
      <c r="L47" s="97" t="s">
        <v>23</v>
      </c>
      <c r="M47" s="97"/>
      <c r="N47" s="97"/>
      <c r="O47" s="97"/>
      <c r="P47" s="97"/>
      <c r="Q47" s="97"/>
      <c r="R47" s="97"/>
      <c r="S47" s="97"/>
      <c r="T47" s="99"/>
    </row>
    <row r="48" spans="1:20" s="53" customFormat="1" ht="12.75" customHeight="1">
      <c r="A48" s="51"/>
      <c r="B48" s="83"/>
      <c r="C48" s="52"/>
      <c r="D48" s="52"/>
      <c r="E48" s="52"/>
      <c r="F48" s="52"/>
      <c r="L48" s="97" t="s">
        <v>24</v>
      </c>
      <c r="M48" s="97"/>
      <c r="N48" s="97"/>
      <c r="O48" s="97"/>
      <c r="P48" s="97"/>
      <c r="Q48" s="97"/>
      <c r="R48" s="97"/>
      <c r="S48" s="97"/>
      <c r="T48" s="99"/>
    </row>
    <row r="49" spans="1:20" s="53" customFormat="1" ht="5.25" customHeight="1">
      <c r="A49" s="54"/>
      <c r="B49" s="85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70" zoomScaleNormal="70" zoomScalePageLayoutView="0" workbookViewId="0" topLeftCell="A1">
      <pane xSplit="2" ySplit="14" topLeftCell="C40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CONCATENATE(MOIS4," ",ANNEE)</f>
        <v>Avril 2024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68" t="s">
        <v>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3:20" ht="18">
      <c r="C5" s="183" t="s">
        <v>86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7" spans="2:20" s="19" customFormat="1" ht="18.75" customHeight="1">
      <c r="B7" s="197" t="s">
        <v>96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30 AVRIL 2024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T11" s="29"/>
    </row>
    <row r="12" spans="1:20" s="19" customFormat="1" ht="19.5" customHeight="1">
      <c r="A12" s="30"/>
      <c r="B12" s="45"/>
      <c r="C12" s="195" t="s">
        <v>39</v>
      </c>
      <c r="D12" s="196"/>
      <c r="E12" s="80"/>
      <c r="F12" s="80"/>
      <c r="G12" s="190" t="s">
        <v>37</v>
      </c>
      <c r="H12" s="191"/>
      <c r="I12" s="191"/>
      <c r="J12" s="192"/>
      <c r="K12" s="190" t="s">
        <v>99</v>
      </c>
      <c r="L12" s="191"/>
      <c r="M12" s="191"/>
      <c r="N12" s="191"/>
      <c r="O12" s="191"/>
      <c r="P12" s="192"/>
      <c r="Q12" s="190" t="s">
        <v>80</v>
      </c>
      <c r="R12" s="199"/>
      <c r="S12" s="199"/>
      <c r="T12" s="196"/>
    </row>
    <row r="13" spans="1:20" s="19" customFormat="1" ht="40.5" customHeight="1">
      <c r="A13" s="30"/>
      <c r="B13" s="45"/>
      <c r="C13" s="70" t="s">
        <v>69</v>
      </c>
      <c r="D13" s="70" t="s">
        <v>70</v>
      </c>
      <c r="E13" s="91" t="s">
        <v>77</v>
      </c>
      <c r="F13" s="94" t="s">
        <v>72</v>
      </c>
      <c r="G13" s="92" t="s">
        <v>73</v>
      </c>
      <c r="H13" s="93" t="s">
        <v>71</v>
      </c>
      <c r="I13" s="70" t="s">
        <v>74</v>
      </c>
      <c r="J13" s="92" t="s">
        <v>78</v>
      </c>
      <c r="K13" s="93" t="s">
        <v>72</v>
      </c>
      <c r="L13" s="95" t="s">
        <v>76</v>
      </c>
      <c r="M13" s="93" t="s">
        <v>72</v>
      </c>
      <c r="N13" s="71" t="s">
        <v>75</v>
      </c>
      <c r="O13" s="73" t="s">
        <v>79</v>
      </c>
      <c r="P13" s="142" t="s">
        <v>98</v>
      </c>
      <c r="Q13" s="81" t="s">
        <v>13</v>
      </c>
      <c r="R13" s="81" t="s">
        <v>14</v>
      </c>
      <c r="S13" s="81" t="s">
        <v>15</v>
      </c>
      <c r="T13" s="72" t="s">
        <v>16</v>
      </c>
    </row>
    <row r="14" spans="1:20" s="19" customFormat="1" ht="17.25" customHeight="1">
      <c r="A14" s="30"/>
      <c r="B14" s="86" t="s">
        <v>40</v>
      </c>
      <c r="C14" s="113" t="str">
        <f>1!C14</f>
        <v>01/01/2024</v>
      </c>
      <c r="D14" s="113" t="str">
        <f>1!D14</f>
        <v>08/01/2024</v>
      </c>
      <c r="E14" s="114">
        <v>0.05</v>
      </c>
      <c r="F14" s="115" t="s">
        <v>72</v>
      </c>
      <c r="G14" s="116">
        <v>65</v>
      </c>
      <c r="H14" s="115" t="s">
        <v>71</v>
      </c>
      <c r="I14" s="117">
        <v>4</v>
      </c>
      <c r="J14" s="141">
        <f>IF(G14&gt;0,IF((G14/I14)*5%&gt;1.5,1.5,(G14/I14)*5%),0)</f>
        <v>0.8125</v>
      </c>
      <c r="K14" s="115" t="s">
        <v>72</v>
      </c>
      <c r="L14" s="118">
        <v>2</v>
      </c>
      <c r="M14" s="115" t="s">
        <v>72</v>
      </c>
      <c r="N14" s="117">
        <v>7</v>
      </c>
      <c r="O14" s="141">
        <f>ROUND(IF(G14&gt;0,IF(J14&gt;0,J14*L14*N14,""),0),2)</f>
        <v>11.38</v>
      </c>
      <c r="P14" s="146">
        <f>L14*N14</f>
        <v>14</v>
      </c>
      <c r="Q14" s="117">
        <v>2</v>
      </c>
      <c r="R14" s="117"/>
      <c r="S14" s="117"/>
      <c r="T14" s="117"/>
    </row>
    <row r="15" spans="1:20" s="44" customFormat="1" ht="15.75" customHeight="1">
      <c r="A15" s="43"/>
      <c r="B15" s="87" t="s">
        <v>41</v>
      </c>
      <c r="C15" s="88"/>
      <c r="D15" s="88"/>
      <c r="E15" s="89">
        <v>0.05</v>
      </c>
      <c r="F15" s="90" t="s">
        <v>72</v>
      </c>
      <c r="G15" s="75"/>
      <c r="H15" s="90" t="s">
        <v>71</v>
      </c>
      <c r="I15" s="74"/>
      <c r="J15" s="101">
        <f aca="true" t="shared" si="0" ref="J15:J42">IF(G15&gt;0,IF((G15/I15)*5%&gt;1.5,1.5,(G15/I15)*5%),0)</f>
        <v>0</v>
      </c>
      <c r="K15" s="90" t="s">
        <v>72</v>
      </c>
      <c r="L15" s="76"/>
      <c r="M15" s="90" t="s">
        <v>72</v>
      </c>
      <c r="N15" s="74"/>
      <c r="O15" s="101">
        <f aca="true" t="shared" si="1" ref="O15:O42">ROUND(IF(G15&gt;0,IF(J15&gt;0,J15*L15*N15,""),0),2)</f>
        <v>0</v>
      </c>
      <c r="P15" s="143">
        <f aca="true" t="shared" si="2" ref="P15:P23">L15*N15</f>
        <v>0</v>
      </c>
      <c r="Q15" s="74"/>
      <c r="R15" s="74"/>
      <c r="S15" s="74"/>
      <c r="T15" s="74"/>
    </row>
    <row r="16" spans="1:20" s="44" customFormat="1" ht="15.75" customHeight="1">
      <c r="A16" s="43"/>
      <c r="B16" s="87" t="s">
        <v>42</v>
      </c>
      <c r="C16" s="88"/>
      <c r="D16" s="88"/>
      <c r="E16" s="89">
        <v>0.05</v>
      </c>
      <c r="F16" s="90" t="s">
        <v>72</v>
      </c>
      <c r="G16" s="75"/>
      <c r="H16" s="90" t="s">
        <v>71</v>
      </c>
      <c r="I16" s="74"/>
      <c r="J16" s="101">
        <f t="shared" si="0"/>
        <v>0</v>
      </c>
      <c r="K16" s="90" t="s">
        <v>72</v>
      </c>
      <c r="L16" s="76"/>
      <c r="M16" s="90" t="s">
        <v>72</v>
      </c>
      <c r="N16" s="74"/>
      <c r="O16" s="101">
        <f t="shared" si="1"/>
        <v>0</v>
      </c>
      <c r="P16" s="143">
        <f t="shared" si="2"/>
        <v>0</v>
      </c>
      <c r="Q16" s="74"/>
      <c r="R16" s="74"/>
      <c r="S16" s="74"/>
      <c r="T16" s="74"/>
    </row>
    <row r="17" spans="1:20" s="44" customFormat="1" ht="15.75" customHeight="1">
      <c r="A17" s="43"/>
      <c r="B17" s="87" t="s">
        <v>43</v>
      </c>
      <c r="C17" s="88"/>
      <c r="D17" s="88"/>
      <c r="E17" s="89">
        <v>0.05</v>
      </c>
      <c r="F17" s="90" t="s">
        <v>72</v>
      </c>
      <c r="G17" s="75"/>
      <c r="H17" s="90" t="s">
        <v>71</v>
      </c>
      <c r="I17" s="74"/>
      <c r="J17" s="101">
        <f t="shared" si="0"/>
        <v>0</v>
      </c>
      <c r="K17" s="90" t="s">
        <v>72</v>
      </c>
      <c r="L17" s="76"/>
      <c r="M17" s="90" t="s">
        <v>72</v>
      </c>
      <c r="N17" s="74"/>
      <c r="O17" s="101">
        <f t="shared" si="1"/>
        <v>0</v>
      </c>
      <c r="P17" s="143">
        <f t="shared" si="2"/>
        <v>0</v>
      </c>
      <c r="Q17" s="74"/>
      <c r="R17" s="74"/>
      <c r="S17" s="74"/>
      <c r="T17" s="74"/>
    </row>
    <row r="18" spans="1:20" s="44" customFormat="1" ht="15.75" customHeight="1">
      <c r="A18" s="43"/>
      <c r="B18" s="87" t="s">
        <v>44</v>
      </c>
      <c r="C18" s="88"/>
      <c r="D18" s="88"/>
      <c r="E18" s="89">
        <v>0.05</v>
      </c>
      <c r="F18" s="90" t="s">
        <v>72</v>
      </c>
      <c r="G18" s="75"/>
      <c r="H18" s="90" t="s">
        <v>71</v>
      </c>
      <c r="I18" s="74"/>
      <c r="J18" s="101">
        <f t="shared" si="0"/>
        <v>0</v>
      </c>
      <c r="K18" s="90" t="s">
        <v>72</v>
      </c>
      <c r="L18" s="76"/>
      <c r="M18" s="90" t="s">
        <v>72</v>
      </c>
      <c r="N18" s="74"/>
      <c r="O18" s="101">
        <f t="shared" si="1"/>
        <v>0</v>
      </c>
      <c r="P18" s="143">
        <f t="shared" si="2"/>
        <v>0</v>
      </c>
      <c r="Q18" s="74"/>
      <c r="R18" s="74"/>
      <c r="S18" s="74"/>
      <c r="T18" s="74"/>
    </row>
    <row r="19" spans="1:20" s="44" customFormat="1" ht="15.75" customHeight="1">
      <c r="A19" s="43"/>
      <c r="B19" s="87" t="s">
        <v>45</v>
      </c>
      <c r="C19" s="88"/>
      <c r="D19" s="88"/>
      <c r="E19" s="89">
        <v>0.05</v>
      </c>
      <c r="F19" s="90" t="s">
        <v>72</v>
      </c>
      <c r="G19" s="75"/>
      <c r="H19" s="90" t="s">
        <v>71</v>
      </c>
      <c r="I19" s="74"/>
      <c r="J19" s="101">
        <f t="shared" si="0"/>
        <v>0</v>
      </c>
      <c r="K19" s="90" t="s">
        <v>72</v>
      </c>
      <c r="L19" s="76"/>
      <c r="M19" s="90" t="s">
        <v>72</v>
      </c>
      <c r="N19" s="76"/>
      <c r="O19" s="101">
        <f t="shared" si="1"/>
        <v>0</v>
      </c>
      <c r="P19" s="143">
        <f t="shared" si="2"/>
        <v>0</v>
      </c>
      <c r="Q19" s="74"/>
      <c r="R19" s="74"/>
      <c r="S19" s="74"/>
      <c r="T19" s="74"/>
    </row>
    <row r="20" spans="1:20" s="44" customFormat="1" ht="15.75" customHeight="1">
      <c r="A20" s="43"/>
      <c r="B20" s="87" t="s">
        <v>46</v>
      </c>
      <c r="C20" s="88"/>
      <c r="D20" s="88"/>
      <c r="E20" s="89">
        <v>0.05</v>
      </c>
      <c r="F20" s="90" t="s">
        <v>72</v>
      </c>
      <c r="G20" s="75"/>
      <c r="H20" s="90" t="s">
        <v>71</v>
      </c>
      <c r="I20" s="74"/>
      <c r="J20" s="101">
        <f t="shared" si="0"/>
        <v>0</v>
      </c>
      <c r="K20" s="90" t="s">
        <v>72</v>
      </c>
      <c r="L20" s="76"/>
      <c r="M20" s="90" t="s">
        <v>72</v>
      </c>
      <c r="N20" s="76"/>
      <c r="O20" s="101">
        <f t="shared" si="1"/>
        <v>0</v>
      </c>
      <c r="P20" s="143">
        <f t="shared" si="2"/>
        <v>0</v>
      </c>
      <c r="Q20" s="74"/>
      <c r="R20" s="74"/>
      <c r="S20" s="74"/>
      <c r="T20" s="74"/>
    </row>
    <row r="21" spans="1:20" s="44" customFormat="1" ht="15.75" customHeight="1">
      <c r="A21" s="43"/>
      <c r="B21" s="87" t="s">
        <v>47</v>
      </c>
      <c r="C21" s="88"/>
      <c r="D21" s="88"/>
      <c r="E21" s="89">
        <v>0.05</v>
      </c>
      <c r="F21" s="90" t="s">
        <v>72</v>
      </c>
      <c r="G21" s="75"/>
      <c r="H21" s="90" t="s">
        <v>71</v>
      </c>
      <c r="I21" s="74"/>
      <c r="J21" s="101">
        <f t="shared" si="0"/>
        <v>0</v>
      </c>
      <c r="K21" s="90" t="s">
        <v>72</v>
      </c>
      <c r="L21" s="76"/>
      <c r="M21" s="90" t="s">
        <v>72</v>
      </c>
      <c r="N21" s="76"/>
      <c r="O21" s="101">
        <f t="shared" si="1"/>
        <v>0</v>
      </c>
      <c r="P21" s="143">
        <f t="shared" si="2"/>
        <v>0</v>
      </c>
      <c r="Q21" s="74"/>
      <c r="R21" s="74"/>
      <c r="S21" s="74"/>
      <c r="T21" s="74"/>
    </row>
    <row r="22" spans="1:20" s="44" customFormat="1" ht="15.75" customHeight="1">
      <c r="A22" s="43"/>
      <c r="B22" s="87" t="s">
        <v>48</v>
      </c>
      <c r="C22" s="88"/>
      <c r="D22" s="88"/>
      <c r="E22" s="89">
        <v>0.05</v>
      </c>
      <c r="F22" s="90" t="s">
        <v>72</v>
      </c>
      <c r="G22" s="75"/>
      <c r="H22" s="90" t="s">
        <v>71</v>
      </c>
      <c r="I22" s="74"/>
      <c r="J22" s="101">
        <f t="shared" si="0"/>
        <v>0</v>
      </c>
      <c r="K22" s="90" t="s">
        <v>72</v>
      </c>
      <c r="L22" s="76"/>
      <c r="M22" s="90" t="s">
        <v>72</v>
      </c>
      <c r="N22" s="76"/>
      <c r="O22" s="101">
        <f t="shared" si="1"/>
        <v>0</v>
      </c>
      <c r="P22" s="143">
        <f t="shared" si="2"/>
        <v>0</v>
      </c>
      <c r="Q22" s="74"/>
      <c r="R22" s="74"/>
      <c r="S22" s="74"/>
      <c r="T22" s="74"/>
    </row>
    <row r="23" spans="1:20" s="44" customFormat="1" ht="15.75" customHeight="1">
      <c r="A23" s="43"/>
      <c r="B23" s="87" t="s">
        <v>49</v>
      </c>
      <c r="C23" s="88"/>
      <c r="D23" s="88"/>
      <c r="E23" s="89">
        <v>0.05</v>
      </c>
      <c r="F23" s="90" t="s">
        <v>72</v>
      </c>
      <c r="G23" s="75"/>
      <c r="H23" s="90" t="s">
        <v>71</v>
      </c>
      <c r="I23" s="74"/>
      <c r="J23" s="101">
        <f t="shared" si="0"/>
        <v>0</v>
      </c>
      <c r="K23" s="90" t="s">
        <v>72</v>
      </c>
      <c r="L23" s="76"/>
      <c r="M23" s="90" t="s">
        <v>72</v>
      </c>
      <c r="N23" s="76"/>
      <c r="O23" s="101">
        <f t="shared" si="1"/>
        <v>0</v>
      </c>
      <c r="P23" s="143">
        <f t="shared" si="2"/>
        <v>0</v>
      </c>
      <c r="Q23" s="74"/>
      <c r="R23" s="74"/>
      <c r="S23" s="74"/>
      <c r="T23" s="74"/>
    </row>
    <row r="24" spans="1:20" s="44" customFormat="1" ht="15.75" customHeight="1">
      <c r="A24" s="43"/>
      <c r="B24" s="87" t="s">
        <v>50</v>
      </c>
      <c r="C24" s="88"/>
      <c r="D24" s="88"/>
      <c r="E24" s="89">
        <v>0.05</v>
      </c>
      <c r="F24" s="90" t="s">
        <v>72</v>
      </c>
      <c r="G24" s="75"/>
      <c r="H24" s="90" t="s">
        <v>71</v>
      </c>
      <c r="I24" s="74"/>
      <c r="J24" s="101">
        <f t="shared" si="0"/>
        <v>0</v>
      </c>
      <c r="K24" s="90" t="s">
        <v>72</v>
      </c>
      <c r="L24" s="76"/>
      <c r="M24" s="90" t="s">
        <v>72</v>
      </c>
      <c r="N24" s="76"/>
      <c r="O24" s="101">
        <f t="shared" si="1"/>
        <v>0</v>
      </c>
      <c r="P24" s="144"/>
      <c r="Q24" s="74"/>
      <c r="R24" s="74"/>
      <c r="S24" s="74"/>
      <c r="T24" s="74"/>
    </row>
    <row r="25" spans="1:20" s="44" customFormat="1" ht="15.75" customHeight="1">
      <c r="A25" s="43"/>
      <c r="B25" s="87" t="s">
        <v>51</v>
      </c>
      <c r="C25" s="88"/>
      <c r="D25" s="88"/>
      <c r="E25" s="89">
        <v>0.05</v>
      </c>
      <c r="F25" s="90" t="s">
        <v>72</v>
      </c>
      <c r="G25" s="75"/>
      <c r="H25" s="90" t="s">
        <v>71</v>
      </c>
      <c r="I25" s="74"/>
      <c r="J25" s="101">
        <f t="shared" si="0"/>
        <v>0</v>
      </c>
      <c r="K25" s="90" t="s">
        <v>72</v>
      </c>
      <c r="L25" s="76"/>
      <c r="M25" s="90" t="s">
        <v>72</v>
      </c>
      <c r="N25" s="76"/>
      <c r="O25" s="101">
        <f t="shared" si="1"/>
        <v>0</v>
      </c>
      <c r="P25" s="144"/>
      <c r="Q25" s="74"/>
      <c r="R25" s="74"/>
      <c r="S25" s="74"/>
      <c r="T25" s="74"/>
    </row>
    <row r="26" spans="1:20" s="44" customFormat="1" ht="15.75" customHeight="1">
      <c r="A26" s="43"/>
      <c r="B26" s="87" t="s">
        <v>52</v>
      </c>
      <c r="C26" s="88"/>
      <c r="D26" s="88"/>
      <c r="E26" s="89">
        <v>0.05</v>
      </c>
      <c r="F26" s="90" t="s">
        <v>72</v>
      </c>
      <c r="G26" s="75"/>
      <c r="H26" s="90" t="s">
        <v>71</v>
      </c>
      <c r="I26" s="74"/>
      <c r="J26" s="101">
        <f t="shared" si="0"/>
        <v>0</v>
      </c>
      <c r="K26" s="90" t="s">
        <v>72</v>
      </c>
      <c r="L26" s="76"/>
      <c r="M26" s="90" t="s">
        <v>72</v>
      </c>
      <c r="N26" s="76"/>
      <c r="O26" s="101">
        <f t="shared" si="1"/>
        <v>0</v>
      </c>
      <c r="P26" s="144"/>
      <c r="Q26" s="74"/>
      <c r="R26" s="74"/>
      <c r="S26" s="74"/>
      <c r="T26" s="74"/>
    </row>
    <row r="27" spans="1:20" s="44" customFormat="1" ht="15.75" customHeight="1">
      <c r="A27" s="43"/>
      <c r="B27" s="87" t="s">
        <v>53</v>
      </c>
      <c r="C27" s="88"/>
      <c r="D27" s="88"/>
      <c r="E27" s="89">
        <v>0.05</v>
      </c>
      <c r="F27" s="90" t="s">
        <v>72</v>
      </c>
      <c r="G27" s="75"/>
      <c r="H27" s="90" t="s">
        <v>71</v>
      </c>
      <c r="I27" s="74"/>
      <c r="J27" s="101">
        <f t="shared" si="0"/>
        <v>0</v>
      </c>
      <c r="K27" s="90" t="s">
        <v>72</v>
      </c>
      <c r="L27" s="76"/>
      <c r="M27" s="90" t="s">
        <v>72</v>
      </c>
      <c r="N27" s="76"/>
      <c r="O27" s="101">
        <f t="shared" si="1"/>
        <v>0</v>
      </c>
      <c r="P27" s="144"/>
      <c r="Q27" s="74"/>
      <c r="R27" s="74"/>
      <c r="S27" s="74"/>
      <c r="T27" s="74"/>
    </row>
    <row r="28" spans="1:20" s="44" customFormat="1" ht="15.75" customHeight="1">
      <c r="A28" s="43"/>
      <c r="B28" s="87" t="s">
        <v>54</v>
      </c>
      <c r="C28" s="88"/>
      <c r="D28" s="88"/>
      <c r="E28" s="89">
        <v>0.05</v>
      </c>
      <c r="F28" s="90" t="s">
        <v>72</v>
      </c>
      <c r="G28" s="75"/>
      <c r="H28" s="90" t="s">
        <v>71</v>
      </c>
      <c r="I28" s="74"/>
      <c r="J28" s="101">
        <f t="shared" si="0"/>
        <v>0</v>
      </c>
      <c r="K28" s="90" t="s">
        <v>72</v>
      </c>
      <c r="L28" s="76"/>
      <c r="M28" s="90" t="s">
        <v>72</v>
      </c>
      <c r="N28" s="76"/>
      <c r="O28" s="101">
        <f t="shared" si="1"/>
        <v>0</v>
      </c>
      <c r="P28" s="144"/>
      <c r="Q28" s="74"/>
      <c r="R28" s="74"/>
      <c r="S28" s="74"/>
      <c r="T28" s="74"/>
    </row>
    <row r="29" spans="1:20" s="44" customFormat="1" ht="15.75" customHeight="1">
      <c r="A29" s="43"/>
      <c r="B29" s="87" t="s">
        <v>55</v>
      </c>
      <c r="C29" s="88"/>
      <c r="D29" s="88"/>
      <c r="E29" s="89">
        <v>0.05</v>
      </c>
      <c r="F29" s="90" t="s">
        <v>72</v>
      </c>
      <c r="G29" s="75"/>
      <c r="H29" s="90" t="s">
        <v>71</v>
      </c>
      <c r="I29" s="74"/>
      <c r="J29" s="101">
        <f t="shared" si="0"/>
        <v>0</v>
      </c>
      <c r="K29" s="90" t="s">
        <v>72</v>
      </c>
      <c r="L29" s="76"/>
      <c r="M29" s="90" t="s">
        <v>72</v>
      </c>
      <c r="N29" s="76"/>
      <c r="O29" s="101">
        <f t="shared" si="1"/>
        <v>0</v>
      </c>
      <c r="P29" s="144"/>
      <c r="Q29" s="74"/>
      <c r="R29" s="74"/>
      <c r="S29" s="74"/>
      <c r="T29" s="74"/>
    </row>
    <row r="30" spans="1:20" s="44" customFormat="1" ht="15.75" customHeight="1">
      <c r="A30" s="43"/>
      <c r="B30" s="87" t="s">
        <v>56</v>
      </c>
      <c r="C30" s="88"/>
      <c r="D30" s="88"/>
      <c r="E30" s="89">
        <v>0.05</v>
      </c>
      <c r="F30" s="90" t="s">
        <v>72</v>
      </c>
      <c r="G30" s="75"/>
      <c r="H30" s="90" t="s">
        <v>71</v>
      </c>
      <c r="I30" s="74"/>
      <c r="J30" s="101">
        <f t="shared" si="0"/>
        <v>0</v>
      </c>
      <c r="K30" s="90" t="s">
        <v>72</v>
      </c>
      <c r="L30" s="76"/>
      <c r="M30" s="90" t="s">
        <v>72</v>
      </c>
      <c r="N30" s="76"/>
      <c r="O30" s="101">
        <f t="shared" si="1"/>
        <v>0</v>
      </c>
      <c r="P30" s="144"/>
      <c r="Q30" s="74"/>
      <c r="R30" s="74"/>
      <c r="S30" s="74"/>
      <c r="T30" s="74"/>
    </row>
    <row r="31" spans="1:20" s="44" customFormat="1" ht="15.75" customHeight="1">
      <c r="A31" s="43"/>
      <c r="B31" s="87" t="s">
        <v>57</v>
      </c>
      <c r="C31" s="88"/>
      <c r="D31" s="88"/>
      <c r="E31" s="89">
        <v>0.05</v>
      </c>
      <c r="F31" s="90" t="s">
        <v>72</v>
      </c>
      <c r="G31" s="75"/>
      <c r="H31" s="90" t="s">
        <v>71</v>
      </c>
      <c r="I31" s="74"/>
      <c r="J31" s="101">
        <f t="shared" si="0"/>
        <v>0</v>
      </c>
      <c r="K31" s="90" t="s">
        <v>72</v>
      </c>
      <c r="L31" s="76"/>
      <c r="M31" s="90" t="s">
        <v>72</v>
      </c>
      <c r="N31" s="76"/>
      <c r="O31" s="101">
        <f t="shared" si="1"/>
        <v>0</v>
      </c>
      <c r="P31" s="144"/>
      <c r="Q31" s="74"/>
      <c r="R31" s="74"/>
      <c r="S31" s="74"/>
      <c r="T31" s="74"/>
    </row>
    <row r="32" spans="1:20" s="44" customFormat="1" ht="15.75" customHeight="1">
      <c r="A32" s="43"/>
      <c r="B32" s="87" t="s">
        <v>58</v>
      </c>
      <c r="C32" s="88"/>
      <c r="D32" s="88"/>
      <c r="E32" s="89">
        <v>0.05</v>
      </c>
      <c r="F32" s="90" t="s">
        <v>72</v>
      </c>
      <c r="G32" s="75"/>
      <c r="H32" s="90" t="s">
        <v>71</v>
      </c>
      <c r="I32" s="74"/>
      <c r="J32" s="101">
        <f t="shared" si="0"/>
        <v>0</v>
      </c>
      <c r="K32" s="90" t="s">
        <v>72</v>
      </c>
      <c r="L32" s="76"/>
      <c r="M32" s="90" t="s">
        <v>72</v>
      </c>
      <c r="N32" s="76"/>
      <c r="O32" s="101">
        <f t="shared" si="1"/>
        <v>0</v>
      </c>
      <c r="P32" s="144"/>
      <c r="Q32" s="74"/>
      <c r="R32" s="74"/>
      <c r="S32" s="74"/>
      <c r="T32" s="74"/>
    </row>
    <row r="33" spans="1:20" s="44" customFormat="1" ht="15.75" customHeight="1">
      <c r="A33" s="43"/>
      <c r="B33" s="87" t="s">
        <v>59</v>
      </c>
      <c r="C33" s="88"/>
      <c r="D33" s="88"/>
      <c r="E33" s="89">
        <v>0.05</v>
      </c>
      <c r="F33" s="90" t="s">
        <v>72</v>
      </c>
      <c r="G33" s="75"/>
      <c r="H33" s="90" t="s">
        <v>71</v>
      </c>
      <c r="I33" s="74"/>
      <c r="J33" s="101">
        <f t="shared" si="0"/>
        <v>0</v>
      </c>
      <c r="K33" s="90" t="s">
        <v>72</v>
      </c>
      <c r="L33" s="76"/>
      <c r="M33" s="90" t="s">
        <v>72</v>
      </c>
      <c r="N33" s="76"/>
      <c r="O33" s="101">
        <f t="shared" si="1"/>
        <v>0</v>
      </c>
      <c r="P33" s="144"/>
      <c r="Q33" s="74"/>
      <c r="R33" s="74"/>
      <c r="S33" s="74"/>
      <c r="T33" s="74"/>
    </row>
    <row r="34" spans="1:20" s="44" customFormat="1" ht="15.75" customHeight="1">
      <c r="A34" s="43"/>
      <c r="B34" s="87" t="s">
        <v>60</v>
      </c>
      <c r="C34" s="88"/>
      <c r="D34" s="88"/>
      <c r="E34" s="89">
        <v>0.05</v>
      </c>
      <c r="F34" s="90" t="s">
        <v>72</v>
      </c>
      <c r="G34" s="75"/>
      <c r="H34" s="90" t="s">
        <v>71</v>
      </c>
      <c r="I34" s="74"/>
      <c r="J34" s="101">
        <f t="shared" si="0"/>
        <v>0</v>
      </c>
      <c r="K34" s="90" t="s">
        <v>72</v>
      </c>
      <c r="L34" s="76"/>
      <c r="M34" s="90" t="s">
        <v>72</v>
      </c>
      <c r="N34" s="76"/>
      <c r="O34" s="101">
        <f t="shared" si="1"/>
        <v>0</v>
      </c>
      <c r="P34" s="144"/>
      <c r="Q34" s="74"/>
      <c r="R34" s="74"/>
      <c r="S34" s="74"/>
      <c r="T34" s="74"/>
    </row>
    <row r="35" spans="1:20" s="44" customFormat="1" ht="15.75" customHeight="1">
      <c r="A35" s="43"/>
      <c r="B35" s="87" t="s">
        <v>61</v>
      </c>
      <c r="C35" s="88"/>
      <c r="D35" s="88"/>
      <c r="E35" s="89">
        <v>0.05</v>
      </c>
      <c r="F35" s="90" t="s">
        <v>72</v>
      </c>
      <c r="G35" s="75"/>
      <c r="H35" s="90" t="s">
        <v>71</v>
      </c>
      <c r="I35" s="74"/>
      <c r="J35" s="101">
        <f t="shared" si="0"/>
        <v>0</v>
      </c>
      <c r="K35" s="90" t="s">
        <v>72</v>
      </c>
      <c r="L35" s="76"/>
      <c r="M35" s="90" t="s">
        <v>72</v>
      </c>
      <c r="N35" s="76"/>
      <c r="O35" s="101">
        <f t="shared" si="1"/>
        <v>0</v>
      </c>
      <c r="P35" s="144"/>
      <c r="Q35" s="74"/>
      <c r="R35" s="74"/>
      <c r="S35" s="74"/>
      <c r="T35" s="74"/>
    </row>
    <row r="36" spans="1:20" s="44" customFormat="1" ht="15.75" customHeight="1">
      <c r="A36" s="43"/>
      <c r="B36" s="87" t="s">
        <v>62</v>
      </c>
      <c r="C36" s="88"/>
      <c r="D36" s="88"/>
      <c r="E36" s="89">
        <v>0.05</v>
      </c>
      <c r="F36" s="90" t="s">
        <v>72</v>
      </c>
      <c r="G36" s="75"/>
      <c r="H36" s="90" t="s">
        <v>71</v>
      </c>
      <c r="I36" s="74"/>
      <c r="J36" s="101">
        <f t="shared" si="0"/>
        <v>0</v>
      </c>
      <c r="K36" s="90" t="s">
        <v>72</v>
      </c>
      <c r="L36" s="76"/>
      <c r="M36" s="90" t="s">
        <v>72</v>
      </c>
      <c r="N36" s="76"/>
      <c r="O36" s="101">
        <f t="shared" si="1"/>
        <v>0</v>
      </c>
      <c r="P36" s="144"/>
      <c r="Q36" s="74"/>
      <c r="R36" s="74"/>
      <c r="S36" s="74"/>
      <c r="T36" s="74"/>
    </row>
    <row r="37" spans="1:20" s="44" customFormat="1" ht="15.75" customHeight="1">
      <c r="A37" s="43"/>
      <c r="B37" s="87" t="s">
        <v>63</v>
      </c>
      <c r="C37" s="88"/>
      <c r="D37" s="88"/>
      <c r="E37" s="89">
        <v>0.05</v>
      </c>
      <c r="F37" s="90" t="s">
        <v>72</v>
      </c>
      <c r="G37" s="75"/>
      <c r="H37" s="90" t="s">
        <v>71</v>
      </c>
      <c r="I37" s="74"/>
      <c r="J37" s="101">
        <f t="shared" si="0"/>
        <v>0</v>
      </c>
      <c r="K37" s="90" t="s">
        <v>72</v>
      </c>
      <c r="L37" s="76"/>
      <c r="M37" s="90" t="s">
        <v>72</v>
      </c>
      <c r="N37" s="76"/>
      <c r="O37" s="101">
        <f t="shared" si="1"/>
        <v>0</v>
      </c>
      <c r="P37" s="144"/>
      <c r="Q37" s="74"/>
      <c r="R37" s="74"/>
      <c r="S37" s="74"/>
      <c r="T37" s="74"/>
    </row>
    <row r="38" spans="1:20" s="44" customFormat="1" ht="15.75" customHeight="1">
      <c r="A38" s="43"/>
      <c r="B38" s="87" t="s">
        <v>64</v>
      </c>
      <c r="C38" s="88"/>
      <c r="D38" s="88"/>
      <c r="E38" s="89">
        <v>0.05</v>
      </c>
      <c r="F38" s="90" t="s">
        <v>72</v>
      </c>
      <c r="G38" s="75"/>
      <c r="H38" s="90" t="s">
        <v>71</v>
      </c>
      <c r="I38" s="74"/>
      <c r="J38" s="101">
        <f t="shared" si="0"/>
        <v>0</v>
      </c>
      <c r="K38" s="90" t="s">
        <v>72</v>
      </c>
      <c r="L38" s="76"/>
      <c r="M38" s="90" t="s">
        <v>72</v>
      </c>
      <c r="N38" s="76"/>
      <c r="O38" s="101">
        <f t="shared" si="1"/>
        <v>0</v>
      </c>
      <c r="P38" s="144"/>
      <c r="Q38" s="74"/>
      <c r="R38" s="74"/>
      <c r="S38" s="74"/>
      <c r="T38" s="74"/>
    </row>
    <row r="39" spans="1:20" s="44" customFormat="1" ht="15.75" customHeight="1">
      <c r="A39" s="43"/>
      <c r="B39" s="87" t="s">
        <v>65</v>
      </c>
      <c r="C39" s="88"/>
      <c r="D39" s="88"/>
      <c r="E39" s="89">
        <v>0.05</v>
      </c>
      <c r="F39" s="90" t="s">
        <v>72</v>
      </c>
      <c r="G39" s="75"/>
      <c r="H39" s="90" t="s">
        <v>71</v>
      </c>
      <c r="I39" s="74"/>
      <c r="J39" s="101">
        <f t="shared" si="0"/>
        <v>0</v>
      </c>
      <c r="K39" s="90" t="s">
        <v>72</v>
      </c>
      <c r="L39" s="76"/>
      <c r="M39" s="90" t="s">
        <v>72</v>
      </c>
      <c r="N39" s="76"/>
      <c r="O39" s="101">
        <f t="shared" si="1"/>
        <v>0</v>
      </c>
      <c r="P39" s="144"/>
      <c r="Q39" s="74"/>
      <c r="R39" s="74"/>
      <c r="S39" s="74"/>
      <c r="T39" s="74"/>
    </row>
    <row r="40" spans="1:20" s="44" customFormat="1" ht="15.75" customHeight="1">
      <c r="A40" s="43"/>
      <c r="B40" s="87" t="s">
        <v>66</v>
      </c>
      <c r="C40" s="88"/>
      <c r="D40" s="88"/>
      <c r="E40" s="89">
        <v>0.05</v>
      </c>
      <c r="F40" s="90" t="s">
        <v>72</v>
      </c>
      <c r="G40" s="75"/>
      <c r="H40" s="90" t="s">
        <v>71</v>
      </c>
      <c r="I40" s="74"/>
      <c r="J40" s="101">
        <f t="shared" si="0"/>
        <v>0</v>
      </c>
      <c r="K40" s="90" t="s">
        <v>72</v>
      </c>
      <c r="L40" s="76"/>
      <c r="M40" s="90" t="s">
        <v>72</v>
      </c>
      <c r="N40" s="76"/>
      <c r="O40" s="101">
        <f t="shared" si="1"/>
        <v>0</v>
      </c>
      <c r="P40" s="144"/>
      <c r="Q40" s="74"/>
      <c r="R40" s="74"/>
      <c r="S40" s="74"/>
      <c r="T40" s="74"/>
    </row>
    <row r="41" spans="1:20" s="44" customFormat="1" ht="15.75" customHeight="1">
      <c r="A41" s="43"/>
      <c r="B41" s="87" t="s">
        <v>67</v>
      </c>
      <c r="C41" s="88"/>
      <c r="D41" s="88"/>
      <c r="E41" s="89">
        <v>0.05</v>
      </c>
      <c r="F41" s="90" t="s">
        <v>72</v>
      </c>
      <c r="G41" s="75"/>
      <c r="H41" s="90" t="s">
        <v>71</v>
      </c>
      <c r="I41" s="74"/>
      <c r="J41" s="101">
        <f t="shared" si="0"/>
        <v>0</v>
      </c>
      <c r="K41" s="90" t="s">
        <v>72</v>
      </c>
      <c r="L41" s="76"/>
      <c r="M41" s="90" t="s">
        <v>72</v>
      </c>
      <c r="N41" s="76"/>
      <c r="O41" s="101">
        <f t="shared" si="1"/>
        <v>0</v>
      </c>
      <c r="P41" s="144"/>
      <c r="Q41" s="74"/>
      <c r="R41" s="74"/>
      <c r="S41" s="74"/>
      <c r="T41" s="74"/>
    </row>
    <row r="42" spans="1:20" s="44" customFormat="1" ht="15.75" customHeight="1">
      <c r="A42" s="43"/>
      <c r="B42" s="87" t="s">
        <v>68</v>
      </c>
      <c r="C42" s="88"/>
      <c r="D42" s="88"/>
      <c r="E42" s="89">
        <v>0.05</v>
      </c>
      <c r="F42" s="90" t="s">
        <v>72</v>
      </c>
      <c r="G42" s="75"/>
      <c r="H42" s="90" t="s">
        <v>71</v>
      </c>
      <c r="I42" s="74"/>
      <c r="J42" s="101">
        <f t="shared" si="0"/>
        <v>0</v>
      </c>
      <c r="K42" s="90" t="s">
        <v>72</v>
      </c>
      <c r="L42" s="76"/>
      <c r="M42" s="90" t="s">
        <v>72</v>
      </c>
      <c r="N42" s="76"/>
      <c r="O42" s="101">
        <f t="shared" si="1"/>
        <v>0</v>
      </c>
      <c r="P42" s="144"/>
      <c r="Q42" s="74"/>
      <c r="R42" s="74"/>
      <c r="S42" s="74"/>
      <c r="T42" s="74"/>
    </row>
    <row r="43" spans="1:20" s="137" customFormat="1" ht="15.75" customHeight="1">
      <c r="A43" s="127"/>
      <c r="B43" s="128"/>
      <c r="C43" s="129" t="s">
        <v>38</v>
      </c>
      <c r="D43" s="130"/>
      <c r="E43" s="131"/>
      <c r="F43" s="132"/>
      <c r="G43" s="133"/>
      <c r="H43" s="134"/>
      <c r="I43" s="138">
        <f>SUM(I15:I42)</f>
        <v>0</v>
      </c>
      <c r="J43" s="135"/>
      <c r="K43" s="131"/>
      <c r="L43" s="138">
        <f>SUM(L15:L42)</f>
        <v>0</v>
      </c>
      <c r="M43" s="131"/>
      <c r="N43" s="138">
        <f aca="true" t="shared" si="3" ref="N43:T43">SUM(N15:N42)</f>
        <v>0</v>
      </c>
      <c r="O43" s="136">
        <f t="shared" si="3"/>
        <v>0</v>
      </c>
      <c r="P43" s="145">
        <f>SUM(P15:P42)</f>
        <v>0</v>
      </c>
      <c r="Q43" s="138">
        <f t="shared" si="3"/>
        <v>0</v>
      </c>
      <c r="R43" s="138">
        <f t="shared" si="3"/>
        <v>0</v>
      </c>
      <c r="S43" s="138">
        <f t="shared" si="3"/>
        <v>0</v>
      </c>
      <c r="T43" s="138">
        <f t="shared" si="3"/>
        <v>0</v>
      </c>
    </row>
    <row r="44" spans="1:20" s="48" customFormat="1" ht="12.75" customHeight="1">
      <c r="A44" s="46"/>
      <c r="B44" s="84"/>
      <c r="C44" s="53"/>
      <c r="D44" s="53"/>
      <c r="E44" s="53"/>
      <c r="F44" s="53"/>
      <c r="G44" s="53"/>
      <c r="H44" s="53"/>
      <c r="I44" s="47"/>
      <c r="J44" s="47"/>
      <c r="K44" s="47"/>
      <c r="L44" s="100" t="s">
        <v>82</v>
      </c>
      <c r="M44" s="100"/>
      <c r="N44" s="100"/>
      <c r="O44" s="100"/>
      <c r="P44" s="100"/>
      <c r="T44" s="98"/>
    </row>
    <row r="45" spans="1:20" s="50" customFormat="1" ht="12.75" customHeight="1">
      <c r="A45" s="49"/>
      <c r="B45" s="82"/>
      <c r="C45" s="97" t="s">
        <v>84</v>
      </c>
      <c r="D45" s="53"/>
      <c r="E45" s="53"/>
      <c r="F45" s="53"/>
      <c r="G45" s="53"/>
      <c r="H45" s="53"/>
      <c r="L45" s="97" t="s">
        <v>25</v>
      </c>
      <c r="M45" s="97"/>
      <c r="N45" s="97"/>
      <c r="O45" s="97"/>
      <c r="P45" s="97"/>
      <c r="Q45" s="97"/>
      <c r="R45" s="97"/>
      <c r="S45" s="97"/>
      <c r="T45" s="99"/>
    </row>
    <row r="46" spans="1:20" s="53" customFormat="1" ht="12.75" customHeight="1">
      <c r="A46" s="49"/>
      <c r="B46" s="82"/>
      <c r="C46" s="96" t="s">
        <v>83</v>
      </c>
      <c r="L46" s="97" t="s">
        <v>26</v>
      </c>
      <c r="M46" s="97"/>
      <c r="N46" s="97"/>
      <c r="O46" s="97"/>
      <c r="P46" s="97"/>
      <c r="Q46" s="97"/>
      <c r="R46" s="97"/>
      <c r="S46" s="97"/>
      <c r="T46" s="99"/>
    </row>
    <row r="47" spans="1:20" s="53" customFormat="1" ht="12.75" customHeight="1">
      <c r="A47" s="49"/>
      <c r="B47" s="82"/>
      <c r="C47" s="96" t="s">
        <v>81</v>
      </c>
      <c r="L47" s="97" t="s">
        <v>23</v>
      </c>
      <c r="M47" s="97"/>
      <c r="N47" s="97"/>
      <c r="O47" s="97"/>
      <c r="P47" s="97"/>
      <c r="Q47" s="97"/>
      <c r="R47" s="97"/>
      <c r="S47" s="97"/>
      <c r="T47" s="99"/>
    </row>
    <row r="48" spans="1:20" s="53" customFormat="1" ht="12.75" customHeight="1">
      <c r="A48" s="51"/>
      <c r="B48" s="83"/>
      <c r="C48" s="52"/>
      <c r="D48" s="52"/>
      <c r="E48" s="52"/>
      <c r="F48" s="52"/>
      <c r="L48" s="97" t="s">
        <v>24</v>
      </c>
      <c r="M48" s="97"/>
      <c r="N48" s="97"/>
      <c r="O48" s="97"/>
      <c r="P48" s="97"/>
      <c r="Q48" s="97"/>
      <c r="R48" s="97"/>
      <c r="S48" s="97"/>
      <c r="T48" s="99"/>
    </row>
    <row r="49" spans="1:20" s="53" customFormat="1" ht="5.25" customHeight="1">
      <c r="A49" s="54"/>
      <c r="B49" s="85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PageLayoutView="0" workbookViewId="0" topLeftCell="A5">
      <pane xSplit="2" ySplit="10" topLeftCell="C15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CONCATENATE(MOIS5," ",ANNEE)</f>
        <v>Mai 2024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68" t="s">
        <v>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3:20" ht="18">
      <c r="C5" s="183" t="s">
        <v>86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7" spans="2:20" s="19" customFormat="1" ht="18.75" customHeight="1">
      <c r="B7" s="197" t="s">
        <v>96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30 AVRIL 2024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T11" s="29"/>
    </row>
    <row r="12" spans="1:20" s="19" customFormat="1" ht="19.5" customHeight="1">
      <c r="A12" s="30"/>
      <c r="B12" s="45"/>
      <c r="C12" s="195" t="s">
        <v>39</v>
      </c>
      <c r="D12" s="196"/>
      <c r="E12" s="80"/>
      <c r="F12" s="80"/>
      <c r="G12" s="190" t="s">
        <v>37</v>
      </c>
      <c r="H12" s="191"/>
      <c r="I12" s="191"/>
      <c r="J12" s="192"/>
      <c r="K12" s="190" t="s">
        <v>99</v>
      </c>
      <c r="L12" s="191"/>
      <c r="M12" s="191"/>
      <c r="N12" s="191"/>
      <c r="O12" s="191"/>
      <c r="P12" s="192"/>
      <c r="Q12" s="190" t="s">
        <v>80</v>
      </c>
      <c r="R12" s="199"/>
      <c r="S12" s="199"/>
      <c r="T12" s="196"/>
    </row>
    <row r="13" spans="1:20" s="19" customFormat="1" ht="40.5" customHeight="1">
      <c r="A13" s="30"/>
      <c r="B13" s="45"/>
      <c r="C13" s="70" t="s">
        <v>69</v>
      </c>
      <c r="D13" s="70" t="s">
        <v>70</v>
      </c>
      <c r="E13" s="91" t="s">
        <v>77</v>
      </c>
      <c r="F13" s="94" t="s">
        <v>72</v>
      </c>
      <c r="G13" s="92" t="s">
        <v>73</v>
      </c>
      <c r="H13" s="93" t="s">
        <v>71</v>
      </c>
      <c r="I13" s="70" t="s">
        <v>74</v>
      </c>
      <c r="J13" s="92" t="s">
        <v>78</v>
      </c>
      <c r="K13" s="93" t="s">
        <v>72</v>
      </c>
      <c r="L13" s="95" t="s">
        <v>76</v>
      </c>
      <c r="M13" s="93" t="s">
        <v>72</v>
      </c>
      <c r="N13" s="71" t="s">
        <v>75</v>
      </c>
      <c r="O13" s="73" t="s">
        <v>79</v>
      </c>
      <c r="P13" s="142" t="s">
        <v>98</v>
      </c>
      <c r="Q13" s="81" t="s">
        <v>13</v>
      </c>
      <c r="R13" s="81" t="s">
        <v>14</v>
      </c>
      <c r="S13" s="81" t="s">
        <v>15</v>
      </c>
      <c r="T13" s="72" t="s">
        <v>16</v>
      </c>
    </row>
    <row r="14" spans="1:20" s="19" customFormat="1" ht="17.25" customHeight="1">
      <c r="A14" s="30"/>
      <c r="B14" s="86" t="s">
        <v>40</v>
      </c>
      <c r="C14" s="113" t="str">
        <f>1!C14</f>
        <v>01/01/2024</v>
      </c>
      <c r="D14" s="113" t="str">
        <f>1!D14</f>
        <v>08/01/2024</v>
      </c>
      <c r="E14" s="114">
        <v>0.05</v>
      </c>
      <c r="F14" s="115" t="s">
        <v>72</v>
      </c>
      <c r="G14" s="116">
        <v>65</v>
      </c>
      <c r="H14" s="115" t="s">
        <v>71</v>
      </c>
      <c r="I14" s="117">
        <v>4</v>
      </c>
      <c r="J14" s="141">
        <f>IF(G14&gt;0,IF((G14/I14)*5%&gt;1.5,1.5,(G14/I14)*5%),0)</f>
        <v>0.8125</v>
      </c>
      <c r="K14" s="115" t="s">
        <v>72</v>
      </c>
      <c r="L14" s="118">
        <v>2</v>
      </c>
      <c r="M14" s="115" t="s">
        <v>72</v>
      </c>
      <c r="N14" s="117">
        <v>7</v>
      </c>
      <c r="O14" s="141">
        <f>ROUND(IF(G14&gt;0,IF(J14&gt;0,J14*L14*N14,""),0),2)</f>
        <v>11.38</v>
      </c>
      <c r="P14" s="146">
        <f>L14*N14</f>
        <v>14</v>
      </c>
      <c r="Q14" s="117">
        <v>2</v>
      </c>
      <c r="R14" s="117"/>
      <c r="S14" s="117"/>
      <c r="T14" s="117"/>
    </row>
    <row r="15" spans="1:20" s="44" customFormat="1" ht="15.75" customHeight="1">
      <c r="A15" s="43"/>
      <c r="B15" s="87" t="s">
        <v>41</v>
      </c>
      <c r="C15" s="88"/>
      <c r="D15" s="88"/>
      <c r="E15" s="89">
        <v>0.05</v>
      </c>
      <c r="F15" s="90" t="s">
        <v>72</v>
      </c>
      <c r="G15" s="75"/>
      <c r="H15" s="90" t="s">
        <v>71</v>
      </c>
      <c r="I15" s="74"/>
      <c r="J15" s="101">
        <f aca="true" t="shared" si="0" ref="J15:J42">IF(G15&gt;0,IF((G15/I15)*5%&gt;1.5,1.5,(G15/I15)*5%),0)</f>
        <v>0</v>
      </c>
      <c r="K15" s="90" t="s">
        <v>72</v>
      </c>
      <c r="L15" s="76"/>
      <c r="M15" s="90" t="s">
        <v>72</v>
      </c>
      <c r="N15" s="74"/>
      <c r="O15" s="101">
        <f aca="true" t="shared" si="1" ref="O15:O42">ROUND(IF(G15&gt;0,IF(J15&gt;0,J15*L15*N15,""),0),2)</f>
        <v>0</v>
      </c>
      <c r="P15" s="143">
        <f aca="true" t="shared" si="2" ref="P15:P23">L15*N15</f>
        <v>0</v>
      </c>
      <c r="Q15" s="74"/>
      <c r="R15" s="74"/>
      <c r="S15" s="74"/>
      <c r="T15" s="74"/>
    </row>
    <row r="16" spans="1:20" s="44" customFormat="1" ht="15.75" customHeight="1">
      <c r="A16" s="43"/>
      <c r="B16" s="87" t="s">
        <v>42</v>
      </c>
      <c r="C16" s="88"/>
      <c r="D16" s="88"/>
      <c r="E16" s="89">
        <v>0.05</v>
      </c>
      <c r="F16" s="90" t="s">
        <v>72</v>
      </c>
      <c r="G16" s="75"/>
      <c r="H16" s="90" t="s">
        <v>71</v>
      </c>
      <c r="I16" s="74"/>
      <c r="J16" s="101">
        <f t="shared" si="0"/>
        <v>0</v>
      </c>
      <c r="K16" s="90" t="s">
        <v>72</v>
      </c>
      <c r="L16" s="76"/>
      <c r="M16" s="90" t="s">
        <v>72</v>
      </c>
      <c r="N16" s="74"/>
      <c r="O16" s="101">
        <f t="shared" si="1"/>
        <v>0</v>
      </c>
      <c r="P16" s="143">
        <f t="shared" si="2"/>
        <v>0</v>
      </c>
      <c r="Q16" s="74"/>
      <c r="R16" s="74"/>
      <c r="S16" s="74"/>
      <c r="T16" s="74"/>
    </row>
    <row r="17" spans="1:20" s="44" customFormat="1" ht="15.75" customHeight="1">
      <c r="A17" s="43"/>
      <c r="B17" s="87" t="s">
        <v>43</v>
      </c>
      <c r="C17" s="88"/>
      <c r="D17" s="88"/>
      <c r="E17" s="89">
        <v>0.05</v>
      </c>
      <c r="F17" s="90" t="s">
        <v>72</v>
      </c>
      <c r="G17" s="75"/>
      <c r="H17" s="90" t="s">
        <v>71</v>
      </c>
      <c r="I17" s="74"/>
      <c r="J17" s="101">
        <f t="shared" si="0"/>
        <v>0</v>
      </c>
      <c r="K17" s="90" t="s">
        <v>72</v>
      </c>
      <c r="L17" s="76"/>
      <c r="M17" s="90" t="s">
        <v>72</v>
      </c>
      <c r="N17" s="74"/>
      <c r="O17" s="101">
        <f t="shared" si="1"/>
        <v>0</v>
      </c>
      <c r="P17" s="143">
        <f t="shared" si="2"/>
        <v>0</v>
      </c>
      <c r="Q17" s="74"/>
      <c r="R17" s="74"/>
      <c r="S17" s="74"/>
      <c r="T17" s="74"/>
    </row>
    <row r="18" spans="1:20" s="44" customFormat="1" ht="15.75" customHeight="1">
      <c r="A18" s="43"/>
      <c r="B18" s="87" t="s">
        <v>44</v>
      </c>
      <c r="C18" s="88"/>
      <c r="D18" s="88"/>
      <c r="E18" s="89">
        <v>0.05</v>
      </c>
      <c r="F18" s="90" t="s">
        <v>72</v>
      </c>
      <c r="G18" s="75"/>
      <c r="H18" s="90" t="s">
        <v>71</v>
      </c>
      <c r="I18" s="74"/>
      <c r="J18" s="101">
        <f t="shared" si="0"/>
        <v>0</v>
      </c>
      <c r="K18" s="90" t="s">
        <v>72</v>
      </c>
      <c r="L18" s="76"/>
      <c r="M18" s="90" t="s">
        <v>72</v>
      </c>
      <c r="N18" s="74"/>
      <c r="O18" s="101">
        <f t="shared" si="1"/>
        <v>0</v>
      </c>
      <c r="P18" s="143">
        <f t="shared" si="2"/>
        <v>0</v>
      </c>
      <c r="Q18" s="74"/>
      <c r="R18" s="74"/>
      <c r="S18" s="74"/>
      <c r="T18" s="74"/>
    </row>
    <row r="19" spans="1:20" s="44" customFormat="1" ht="15.75" customHeight="1">
      <c r="A19" s="43"/>
      <c r="B19" s="87" t="s">
        <v>45</v>
      </c>
      <c r="C19" s="88"/>
      <c r="D19" s="88"/>
      <c r="E19" s="89">
        <v>0.05</v>
      </c>
      <c r="F19" s="90" t="s">
        <v>72</v>
      </c>
      <c r="G19" s="75"/>
      <c r="H19" s="90" t="s">
        <v>71</v>
      </c>
      <c r="I19" s="74"/>
      <c r="J19" s="101">
        <f t="shared" si="0"/>
        <v>0</v>
      </c>
      <c r="K19" s="90" t="s">
        <v>72</v>
      </c>
      <c r="L19" s="76"/>
      <c r="M19" s="90" t="s">
        <v>72</v>
      </c>
      <c r="N19" s="76"/>
      <c r="O19" s="101">
        <f t="shared" si="1"/>
        <v>0</v>
      </c>
      <c r="P19" s="143">
        <f t="shared" si="2"/>
        <v>0</v>
      </c>
      <c r="Q19" s="74"/>
      <c r="R19" s="74"/>
      <c r="S19" s="74"/>
      <c r="T19" s="74"/>
    </row>
    <row r="20" spans="1:20" s="44" customFormat="1" ht="15.75" customHeight="1">
      <c r="A20" s="43"/>
      <c r="B20" s="87" t="s">
        <v>46</v>
      </c>
      <c r="C20" s="88"/>
      <c r="D20" s="88"/>
      <c r="E20" s="89">
        <v>0.05</v>
      </c>
      <c r="F20" s="90" t="s">
        <v>72</v>
      </c>
      <c r="G20" s="75"/>
      <c r="H20" s="90" t="s">
        <v>71</v>
      </c>
      <c r="I20" s="74"/>
      <c r="J20" s="101">
        <f t="shared" si="0"/>
        <v>0</v>
      </c>
      <c r="K20" s="90" t="s">
        <v>72</v>
      </c>
      <c r="L20" s="76"/>
      <c r="M20" s="90" t="s">
        <v>72</v>
      </c>
      <c r="N20" s="76"/>
      <c r="O20" s="101">
        <f t="shared" si="1"/>
        <v>0</v>
      </c>
      <c r="P20" s="143">
        <f t="shared" si="2"/>
        <v>0</v>
      </c>
      <c r="Q20" s="74"/>
      <c r="R20" s="74"/>
      <c r="S20" s="74"/>
      <c r="T20" s="74"/>
    </row>
    <row r="21" spans="1:20" s="44" customFormat="1" ht="15.75" customHeight="1">
      <c r="A21" s="43"/>
      <c r="B21" s="87" t="s">
        <v>47</v>
      </c>
      <c r="C21" s="88"/>
      <c r="D21" s="88"/>
      <c r="E21" s="89">
        <v>0.05</v>
      </c>
      <c r="F21" s="90" t="s">
        <v>72</v>
      </c>
      <c r="G21" s="75"/>
      <c r="H21" s="90" t="s">
        <v>71</v>
      </c>
      <c r="I21" s="74"/>
      <c r="J21" s="101">
        <f t="shared" si="0"/>
        <v>0</v>
      </c>
      <c r="K21" s="90" t="s">
        <v>72</v>
      </c>
      <c r="L21" s="76"/>
      <c r="M21" s="90" t="s">
        <v>72</v>
      </c>
      <c r="N21" s="76"/>
      <c r="O21" s="101">
        <f t="shared" si="1"/>
        <v>0</v>
      </c>
      <c r="P21" s="143">
        <f t="shared" si="2"/>
        <v>0</v>
      </c>
      <c r="Q21" s="74"/>
      <c r="R21" s="74"/>
      <c r="S21" s="74"/>
      <c r="T21" s="74"/>
    </row>
    <row r="22" spans="1:20" s="44" customFormat="1" ht="15.75" customHeight="1">
      <c r="A22" s="43"/>
      <c r="B22" s="87" t="s">
        <v>48</v>
      </c>
      <c r="C22" s="88"/>
      <c r="D22" s="88"/>
      <c r="E22" s="89">
        <v>0.05</v>
      </c>
      <c r="F22" s="90" t="s">
        <v>72</v>
      </c>
      <c r="G22" s="75"/>
      <c r="H22" s="90" t="s">
        <v>71</v>
      </c>
      <c r="I22" s="74"/>
      <c r="J22" s="101">
        <f t="shared" si="0"/>
        <v>0</v>
      </c>
      <c r="K22" s="90" t="s">
        <v>72</v>
      </c>
      <c r="L22" s="76"/>
      <c r="M22" s="90" t="s">
        <v>72</v>
      </c>
      <c r="N22" s="76"/>
      <c r="O22" s="101">
        <f t="shared" si="1"/>
        <v>0</v>
      </c>
      <c r="P22" s="143">
        <f t="shared" si="2"/>
        <v>0</v>
      </c>
      <c r="Q22" s="74"/>
      <c r="R22" s="74"/>
      <c r="S22" s="74"/>
      <c r="T22" s="74"/>
    </row>
    <row r="23" spans="1:20" s="44" customFormat="1" ht="15.75" customHeight="1">
      <c r="A23" s="43"/>
      <c r="B23" s="87" t="s">
        <v>49</v>
      </c>
      <c r="C23" s="88"/>
      <c r="D23" s="88"/>
      <c r="E23" s="89">
        <v>0.05</v>
      </c>
      <c r="F23" s="90" t="s">
        <v>72</v>
      </c>
      <c r="G23" s="75"/>
      <c r="H23" s="90" t="s">
        <v>71</v>
      </c>
      <c r="I23" s="74"/>
      <c r="J23" s="101">
        <f t="shared" si="0"/>
        <v>0</v>
      </c>
      <c r="K23" s="90" t="s">
        <v>72</v>
      </c>
      <c r="L23" s="76"/>
      <c r="M23" s="90" t="s">
        <v>72</v>
      </c>
      <c r="N23" s="76"/>
      <c r="O23" s="101">
        <f t="shared" si="1"/>
        <v>0</v>
      </c>
      <c r="P23" s="143">
        <f t="shared" si="2"/>
        <v>0</v>
      </c>
      <c r="Q23" s="74"/>
      <c r="R23" s="74"/>
      <c r="S23" s="74"/>
      <c r="T23" s="74"/>
    </row>
    <row r="24" spans="1:20" s="44" customFormat="1" ht="15.75" customHeight="1">
      <c r="A24" s="43"/>
      <c r="B24" s="87" t="s">
        <v>50</v>
      </c>
      <c r="C24" s="88"/>
      <c r="D24" s="88"/>
      <c r="E24" s="89">
        <v>0.05</v>
      </c>
      <c r="F24" s="90" t="s">
        <v>72</v>
      </c>
      <c r="G24" s="75"/>
      <c r="H24" s="90" t="s">
        <v>71</v>
      </c>
      <c r="I24" s="74"/>
      <c r="J24" s="101">
        <f t="shared" si="0"/>
        <v>0</v>
      </c>
      <c r="K24" s="90" t="s">
        <v>72</v>
      </c>
      <c r="L24" s="76"/>
      <c r="M24" s="90" t="s">
        <v>72</v>
      </c>
      <c r="N24" s="76"/>
      <c r="O24" s="101">
        <f t="shared" si="1"/>
        <v>0</v>
      </c>
      <c r="P24" s="144"/>
      <c r="Q24" s="74"/>
      <c r="R24" s="74"/>
      <c r="S24" s="74"/>
      <c r="T24" s="74"/>
    </row>
    <row r="25" spans="1:20" s="44" customFormat="1" ht="15.75" customHeight="1">
      <c r="A25" s="43"/>
      <c r="B25" s="87" t="s">
        <v>51</v>
      </c>
      <c r="C25" s="88"/>
      <c r="D25" s="88"/>
      <c r="E25" s="89">
        <v>0.05</v>
      </c>
      <c r="F25" s="90" t="s">
        <v>72</v>
      </c>
      <c r="G25" s="75"/>
      <c r="H25" s="90" t="s">
        <v>71</v>
      </c>
      <c r="I25" s="74"/>
      <c r="J25" s="101">
        <f t="shared" si="0"/>
        <v>0</v>
      </c>
      <c r="K25" s="90" t="s">
        <v>72</v>
      </c>
      <c r="L25" s="76"/>
      <c r="M25" s="90" t="s">
        <v>72</v>
      </c>
      <c r="N25" s="76"/>
      <c r="O25" s="101">
        <f t="shared" si="1"/>
        <v>0</v>
      </c>
      <c r="P25" s="144"/>
      <c r="Q25" s="74"/>
      <c r="R25" s="74"/>
      <c r="S25" s="74"/>
      <c r="T25" s="74"/>
    </row>
    <row r="26" spans="1:20" s="44" customFormat="1" ht="15.75" customHeight="1">
      <c r="A26" s="43"/>
      <c r="B26" s="87" t="s">
        <v>52</v>
      </c>
      <c r="C26" s="88"/>
      <c r="D26" s="88"/>
      <c r="E26" s="89">
        <v>0.05</v>
      </c>
      <c r="F26" s="90" t="s">
        <v>72</v>
      </c>
      <c r="G26" s="75"/>
      <c r="H26" s="90" t="s">
        <v>71</v>
      </c>
      <c r="I26" s="74"/>
      <c r="J26" s="101">
        <f t="shared" si="0"/>
        <v>0</v>
      </c>
      <c r="K26" s="90" t="s">
        <v>72</v>
      </c>
      <c r="L26" s="76"/>
      <c r="M26" s="90" t="s">
        <v>72</v>
      </c>
      <c r="N26" s="76"/>
      <c r="O26" s="101">
        <f t="shared" si="1"/>
        <v>0</v>
      </c>
      <c r="P26" s="144"/>
      <c r="Q26" s="74"/>
      <c r="R26" s="74"/>
      <c r="S26" s="74"/>
      <c r="T26" s="74"/>
    </row>
    <row r="27" spans="1:20" s="44" customFormat="1" ht="15.75" customHeight="1">
      <c r="A27" s="43"/>
      <c r="B27" s="87" t="s">
        <v>53</v>
      </c>
      <c r="C27" s="88"/>
      <c r="D27" s="88"/>
      <c r="E27" s="89">
        <v>0.05</v>
      </c>
      <c r="F27" s="90" t="s">
        <v>72</v>
      </c>
      <c r="G27" s="75"/>
      <c r="H27" s="90" t="s">
        <v>71</v>
      </c>
      <c r="I27" s="74"/>
      <c r="J27" s="101">
        <f t="shared" si="0"/>
        <v>0</v>
      </c>
      <c r="K27" s="90" t="s">
        <v>72</v>
      </c>
      <c r="L27" s="76"/>
      <c r="M27" s="90" t="s">
        <v>72</v>
      </c>
      <c r="N27" s="76"/>
      <c r="O27" s="101">
        <f t="shared" si="1"/>
        <v>0</v>
      </c>
      <c r="P27" s="144"/>
      <c r="Q27" s="74"/>
      <c r="R27" s="74"/>
      <c r="S27" s="74"/>
      <c r="T27" s="74"/>
    </row>
    <row r="28" spans="1:20" s="44" customFormat="1" ht="15.75" customHeight="1">
      <c r="A28" s="43"/>
      <c r="B28" s="87" t="s">
        <v>54</v>
      </c>
      <c r="C28" s="88"/>
      <c r="D28" s="88"/>
      <c r="E28" s="89">
        <v>0.05</v>
      </c>
      <c r="F28" s="90" t="s">
        <v>72</v>
      </c>
      <c r="G28" s="75"/>
      <c r="H28" s="90" t="s">
        <v>71</v>
      </c>
      <c r="I28" s="74"/>
      <c r="J28" s="101">
        <f t="shared" si="0"/>
        <v>0</v>
      </c>
      <c r="K28" s="90" t="s">
        <v>72</v>
      </c>
      <c r="L28" s="76"/>
      <c r="M28" s="90" t="s">
        <v>72</v>
      </c>
      <c r="N28" s="76"/>
      <c r="O28" s="101">
        <f t="shared" si="1"/>
        <v>0</v>
      </c>
      <c r="P28" s="144"/>
      <c r="Q28" s="74"/>
      <c r="R28" s="74"/>
      <c r="S28" s="74"/>
      <c r="T28" s="74"/>
    </row>
    <row r="29" spans="1:20" s="44" customFormat="1" ht="15.75" customHeight="1">
      <c r="A29" s="43"/>
      <c r="B29" s="87" t="s">
        <v>55</v>
      </c>
      <c r="C29" s="88"/>
      <c r="D29" s="88"/>
      <c r="E29" s="89">
        <v>0.05</v>
      </c>
      <c r="F29" s="90" t="s">
        <v>72</v>
      </c>
      <c r="G29" s="75"/>
      <c r="H29" s="90" t="s">
        <v>71</v>
      </c>
      <c r="I29" s="74"/>
      <c r="J29" s="101">
        <f t="shared" si="0"/>
        <v>0</v>
      </c>
      <c r="K29" s="90" t="s">
        <v>72</v>
      </c>
      <c r="L29" s="76"/>
      <c r="M29" s="90" t="s">
        <v>72</v>
      </c>
      <c r="N29" s="76"/>
      <c r="O29" s="101">
        <f t="shared" si="1"/>
        <v>0</v>
      </c>
      <c r="P29" s="144"/>
      <c r="Q29" s="74"/>
      <c r="R29" s="74"/>
      <c r="S29" s="74"/>
      <c r="T29" s="74"/>
    </row>
    <row r="30" spans="1:20" s="44" customFormat="1" ht="15.75" customHeight="1">
      <c r="A30" s="43"/>
      <c r="B30" s="87" t="s">
        <v>56</v>
      </c>
      <c r="C30" s="88"/>
      <c r="D30" s="88"/>
      <c r="E30" s="89">
        <v>0.05</v>
      </c>
      <c r="F30" s="90" t="s">
        <v>72</v>
      </c>
      <c r="G30" s="75"/>
      <c r="H30" s="90" t="s">
        <v>71</v>
      </c>
      <c r="I30" s="74"/>
      <c r="J30" s="101">
        <f t="shared" si="0"/>
        <v>0</v>
      </c>
      <c r="K30" s="90" t="s">
        <v>72</v>
      </c>
      <c r="L30" s="76"/>
      <c r="M30" s="90" t="s">
        <v>72</v>
      </c>
      <c r="N30" s="76"/>
      <c r="O30" s="101">
        <f t="shared" si="1"/>
        <v>0</v>
      </c>
      <c r="P30" s="144"/>
      <c r="Q30" s="74"/>
      <c r="R30" s="74"/>
      <c r="S30" s="74"/>
      <c r="T30" s="74"/>
    </row>
    <row r="31" spans="1:20" s="44" customFormat="1" ht="15.75" customHeight="1">
      <c r="A31" s="43"/>
      <c r="B31" s="87" t="s">
        <v>57</v>
      </c>
      <c r="C31" s="88"/>
      <c r="D31" s="88"/>
      <c r="E31" s="89">
        <v>0.05</v>
      </c>
      <c r="F31" s="90" t="s">
        <v>72</v>
      </c>
      <c r="G31" s="75"/>
      <c r="H31" s="90" t="s">
        <v>71</v>
      </c>
      <c r="I31" s="74"/>
      <c r="J31" s="101">
        <f t="shared" si="0"/>
        <v>0</v>
      </c>
      <c r="K31" s="90" t="s">
        <v>72</v>
      </c>
      <c r="L31" s="76"/>
      <c r="M31" s="90" t="s">
        <v>72</v>
      </c>
      <c r="N31" s="76"/>
      <c r="O31" s="101">
        <f t="shared" si="1"/>
        <v>0</v>
      </c>
      <c r="P31" s="144"/>
      <c r="Q31" s="74"/>
      <c r="R31" s="74"/>
      <c r="S31" s="74"/>
      <c r="T31" s="74"/>
    </row>
    <row r="32" spans="1:20" s="44" customFormat="1" ht="15.75" customHeight="1">
      <c r="A32" s="43"/>
      <c r="B32" s="87" t="s">
        <v>58</v>
      </c>
      <c r="C32" s="88"/>
      <c r="D32" s="88"/>
      <c r="E32" s="89">
        <v>0.05</v>
      </c>
      <c r="F32" s="90" t="s">
        <v>72</v>
      </c>
      <c r="G32" s="75"/>
      <c r="H32" s="90" t="s">
        <v>71</v>
      </c>
      <c r="I32" s="74"/>
      <c r="J32" s="101">
        <f t="shared" si="0"/>
        <v>0</v>
      </c>
      <c r="K32" s="90" t="s">
        <v>72</v>
      </c>
      <c r="L32" s="76"/>
      <c r="M32" s="90" t="s">
        <v>72</v>
      </c>
      <c r="N32" s="76"/>
      <c r="O32" s="101">
        <f t="shared" si="1"/>
        <v>0</v>
      </c>
      <c r="P32" s="144"/>
      <c r="Q32" s="74"/>
      <c r="R32" s="74"/>
      <c r="S32" s="74"/>
      <c r="T32" s="74"/>
    </row>
    <row r="33" spans="1:20" s="44" customFormat="1" ht="15.75" customHeight="1">
      <c r="A33" s="43"/>
      <c r="B33" s="87" t="s">
        <v>59</v>
      </c>
      <c r="C33" s="88"/>
      <c r="D33" s="88"/>
      <c r="E33" s="89">
        <v>0.05</v>
      </c>
      <c r="F33" s="90" t="s">
        <v>72</v>
      </c>
      <c r="G33" s="75"/>
      <c r="H33" s="90" t="s">
        <v>71</v>
      </c>
      <c r="I33" s="74"/>
      <c r="J33" s="101">
        <f t="shared" si="0"/>
        <v>0</v>
      </c>
      <c r="K33" s="90" t="s">
        <v>72</v>
      </c>
      <c r="L33" s="76"/>
      <c r="M33" s="90" t="s">
        <v>72</v>
      </c>
      <c r="N33" s="76"/>
      <c r="O33" s="101">
        <f t="shared" si="1"/>
        <v>0</v>
      </c>
      <c r="P33" s="144"/>
      <c r="Q33" s="74"/>
      <c r="R33" s="74"/>
      <c r="S33" s="74"/>
      <c r="T33" s="74"/>
    </row>
    <row r="34" spans="1:20" s="44" customFormat="1" ht="15.75" customHeight="1">
      <c r="A34" s="43"/>
      <c r="B34" s="87" t="s">
        <v>60</v>
      </c>
      <c r="C34" s="88"/>
      <c r="D34" s="88"/>
      <c r="E34" s="89">
        <v>0.05</v>
      </c>
      <c r="F34" s="90" t="s">
        <v>72</v>
      </c>
      <c r="G34" s="75"/>
      <c r="H34" s="90" t="s">
        <v>71</v>
      </c>
      <c r="I34" s="74"/>
      <c r="J34" s="101">
        <f t="shared" si="0"/>
        <v>0</v>
      </c>
      <c r="K34" s="90" t="s">
        <v>72</v>
      </c>
      <c r="L34" s="76"/>
      <c r="M34" s="90" t="s">
        <v>72</v>
      </c>
      <c r="N34" s="76"/>
      <c r="O34" s="101">
        <f t="shared" si="1"/>
        <v>0</v>
      </c>
      <c r="P34" s="144"/>
      <c r="Q34" s="74"/>
      <c r="R34" s="74"/>
      <c r="S34" s="74"/>
      <c r="T34" s="74"/>
    </row>
    <row r="35" spans="1:20" s="44" customFormat="1" ht="15.75" customHeight="1">
      <c r="A35" s="43"/>
      <c r="B35" s="87" t="s">
        <v>61</v>
      </c>
      <c r="C35" s="88"/>
      <c r="D35" s="88"/>
      <c r="E35" s="89">
        <v>0.05</v>
      </c>
      <c r="F35" s="90" t="s">
        <v>72</v>
      </c>
      <c r="G35" s="75"/>
      <c r="H35" s="90" t="s">
        <v>71</v>
      </c>
      <c r="I35" s="74"/>
      <c r="J35" s="101">
        <f t="shared" si="0"/>
        <v>0</v>
      </c>
      <c r="K35" s="90" t="s">
        <v>72</v>
      </c>
      <c r="L35" s="76"/>
      <c r="M35" s="90" t="s">
        <v>72</v>
      </c>
      <c r="N35" s="76"/>
      <c r="O35" s="101">
        <f t="shared" si="1"/>
        <v>0</v>
      </c>
      <c r="P35" s="144"/>
      <c r="Q35" s="74"/>
      <c r="R35" s="74"/>
      <c r="S35" s="74"/>
      <c r="T35" s="74"/>
    </row>
    <row r="36" spans="1:20" s="44" customFormat="1" ht="15.75" customHeight="1">
      <c r="A36" s="43"/>
      <c r="B36" s="87" t="s">
        <v>62</v>
      </c>
      <c r="C36" s="88"/>
      <c r="D36" s="88"/>
      <c r="E36" s="89">
        <v>0.05</v>
      </c>
      <c r="F36" s="90" t="s">
        <v>72</v>
      </c>
      <c r="G36" s="75"/>
      <c r="H36" s="90" t="s">
        <v>71</v>
      </c>
      <c r="I36" s="74"/>
      <c r="J36" s="101">
        <f t="shared" si="0"/>
        <v>0</v>
      </c>
      <c r="K36" s="90" t="s">
        <v>72</v>
      </c>
      <c r="L36" s="76"/>
      <c r="M36" s="90" t="s">
        <v>72</v>
      </c>
      <c r="N36" s="76"/>
      <c r="O36" s="101">
        <f t="shared" si="1"/>
        <v>0</v>
      </c>
      <c r="P36" s="144"/>
      <c r="Q36" s="74"/>
      <c r="R36" s="74"/>
      <c r="S36" s="74"/>
      <c r="T36" s="74"/>
    </row>
    <row r="37" spans="1:20" s="44" customFormat="1" ht="15.75" customHeight="1">
      <c r="A37" s="43"/>
      <c r="B37" s="87" t="s">
        <v>63</v>
      </c>
      <c r="C37" s="88"/>
      <c r="D37" s="88"/>
      <c r="E37" s="89">
        <v>0.05</v>
      </c>
      <c r="F37" s="90" t="s">
        <v>72</v>
      </c>
      <c r="G37" s="75"/>
      <c r="H37" s="90" t="s">
        <v>71</v>
      </c>
      <c r="I37" s="74"/>
      <c r="J37" s="101">
        <f t="shared" si="0"/>
        <v>0</v>
      </c>
      <c r="K37" s="90" t="s">
        <v>72</v>
      </c>
      <c r="L37" s="76"/>
      <c r="M37" s="90" t="s">
        <v>72</v>
      </c>
      <c r="N37" s="76"/>
      <c r="O37" s="101">
        <f t="shared" si="1"/>
        <v>0</v>
      </c>
      <c r="P37" s="144"/>
      <c r="Q37" s="74"/>
      <c r="R37" s="74"/>
      <c r="S37" s="74"/>
      <c r="T37" s="74"/>
    </row>
    <row r="38" spans="1:20" s="44" customFormat="1" ht="15.75" customHeight="1">
      <c r="A38" s="43"/>
      <c r="B38" s="87" t="s">
        <v>64</v>
      </c>
      <c r="C38" s="88"/>
      <c r="D38" s="88"/>
      <c r="E38" s="89">
        <v>0.05</v>
      </c>
      <c r="F38" s="90" t="s">
        <v>72</v>
      </c>
      <c r="G38" s="75"/>
      <c r="H38" s="90" t="s">
        <v>71</v>
      </c>
      <c r="I38" s="74"/>
      <c r="J38" s="101">
        <f t="shared" si="0"/>
        <v>0</v>
      </c>
      <c r="K38" s="90" t="s">
        <v>72</v>
      </c>
      <c r="L38" s="76"/>
      <c r="M38" s="90" t="s">
        <v>72</v>
      </c>
      <c r="N38" s="76"/>
      <c r="O38" s="101">
        <f t="shared" si="1"/>
        <v>0</v>
      </c>
      <c r="P38" s="144"/>
      <c r="Q38" s="74"/>
      <c r="R38" s="74"/>
      <c r="S38" s="74"/>
      <c r="T38" s="74"/>
    </row>
    <row r="39" spans="1:20" s="44" customFormat="1" ht="15.75" customHeight="1">
      <c r="A39" s="43"/>
      <c r="B39" s="87" t="s">
        <v>65</v>
      </c>
      <c r="C39" s="88"/>
      <c r="D39" s="88"/>
      <c r="E39" s="89">
        <v>0.05</v>
      </c>
      <c r="F39" s="90" t="s">
        <v>72</v>
      </c>
      <c r="G39" s="75"/>
      <c r="H39" s="90" t="s">
        <v>71</v>
      </c>
      <c r="I39" s="74"/>
      <c r="J39" s="101">
        <f t="shared" si="0"/>
        <v>0</v>
      </c>
      <c r="K39" s="90" t="s">
        <v>72</v>
      </c>
      <c r="L39" s="76"/>
      <c r="M39" s="90" t="s">
        <v>72</v>
      </c>
      <c r="N39" s="76"/>
      <c r="O39" s="101">
        <f t="shared" si="1"/>
        <v>0</v>
      </c>
      <c r="P39" s="144"/>
      <c r="Q39" s="74"/>
      <c r="R39" s="74"/>
      <c r="S39" s="74"/>
      <c r="T39" s="74"/>
    </row>
    <row r="40" spans="1:20" s="44" customFormat="1" ht="15.75" customHeight="1">
      <c r="A40" s="43"/>
      <c r="B40" s="87" t="s">
        <v>66</v>
      </c>
      <c r="C40" s="88"/>
      <c r="D40" s="88"/>
      <c r="E40" s="89">
        <v>0.05</v>
      </c>
      <c r="F40" s="90" t="s">
        <v>72</v>
      </c>
      <c r="G40" s="75"/>
      <c r="H40" s="90" t="s">
        <v>71</v>
      </c>
      <c r="I40" s="74"/>
      <c r="J40" s="101">
        <f t="shared" si="0"/>
        <v>0</v>
      </c>
      <c r="K40" s="90" t="s">
        <v>72</v>
      </c>
      <c r="L40" s="76"/>
      <c r="M40" s="90" t="s">
        <v>72</v>
      </c>
      <c r="N40" s="76"/>
      <c r="O40" s="101">
        <f t="shared" si="1"/>
        <v>0</v>
      </c>
      <c r="P40" s="144"/>
      <c r="Q40" s="74"/>
      <c r="R40" s="74"/>
      <c r="S40" s="74"/>
      <c r="T40" s="74"/>
    </row>
    <row r="41" spans="1:20" s="44" customFormat="1" ht="15.75" customHeight="1">
      <c r="A41" s="43"/>
      <c r="B41" s="87" t="s">
        <v>67</v>
      </c>
      <c r="C41" s="88"/>
      <c r="D41" s="88"/>
      <c r="E41" s="89">
        <v>0.05</v>
      </c>
      <c r="F41" s="90" t="s">
        <v>72</v>
      </c>
      <c r="G41" s="75"/>
      <c r="H41" s="90" t="s">
        <v>71</v>
      </c>
      <c r="I41" s="74"/>
      <c r="J41" s="101">
        <f t="shared" si="0"/>
        <v>0</v>
      </c>
      <c r="K41" s="90" t="s">
        <v>72</v>
      </c>
      <c r="L41" s="76"/>
      <c r="M41" s="90" t="s">
        <v>72</v>
      </c>
      <c r="N41" s="76"/>
      <c r="O41" s="101">
        <f t="shared" si="1"/>
        <v>0</v>
      </c>
      <c r="P41" s="144"/>
      <c r="Q41" s="74"/>
      <c r="R41" s="74"/>
      <c r="S41" s="74"/>
      <c r="T41" s="74"/>
    </row>
    <row r="42" spans="1:20" s="44" customFormat="1" ht="15.75" customHeight="1">
      <c r="A42" s="43"/>
      <c r="B42" s="87" t="s">
        <v>68</v>
      </c>
      <c r="C42" s="88"/>
      <c r="D42" s="88"/>
      <c r="E42" s="89">
        <v>0.05</v>
      </c>
      <c r="F42" s="90" t="s">
        <v>72</v>
      </c>
      <c r="G42" s="75"/>
      <c r="H42" s="90" t="s">
        <v>71</v>
      </c>
      <c r="I42" s="74"/>
      <c r="J42" s="101">
        <f t="shared" si="0"/>
        <v>0</v>
      </c>
      <c r="K42" s="90" t="s">
        <v>72</v>
      </c>
      <c r="L42" s="76"/>
      <c r="M42" s="90" t="s">
        <v>72</v>
      </c>
      <c r="N42" s="76"/>
      <c r="O42" s="101">
        <f t="shared" si="1"/>
        <v>0</v>
      </c>
      <c r="P42" s="144"/>
      <c r="Q42" s="74"/>
      <c r="R42" s="74"/>
      <c r="S42" s="74"/>
      <c r="T42" s="74"/>
    </row>
    <row r="43" spans="1:20" s="137" customFormat="1" ht="15.75" customHeight="1">
      <c r="A43" s="127"/>
      <c r="B43" s="128"/>
      <c r="C43" s="129" t="s">
        <v>38</v>
      </c>
      <c r="D43" s="130"/>
      <c r="E43" s="131"/>
      <c r="F43" s="132"/>
      <c r="G43" s="133"/>
      <c r="H43" s="134"/>
      <c r="I43" s="138">
        <f>SUM(I15:I42)</f>
        <v>0</v>
      </c>
      <c r="J43" s="135"/>
      <c r="K43" s="131"/>
      <c r="L43" s="138">
        <f>SUM(L15:L42)</f>
        <v>0</v>
      </c>
      <c r="M43" s="131"/>
      <c r="N43" s="138">
        <f aca="true" t="shared" si="3" ref="N43:T43">SUM(N15:N42)</f>
        <v>0</v>
      </c>
      <c r="O43" s="136">
        <f t="shared" si="3"/>
        <v>0</v>
      </c>
      <c r="P43" s="145">
        <f>SUM(P15:P42)</f>
        <v>0</v>
      </c>
      <c r="Q43" s="138">
        <f t="shared" si="3"/>
        <v>0</v>
      </c>
      <c r="R43" s="138">
        <f t="shared" si="3"/>
        <v>0</v>
      </c>
      <c r="S43" s="138">
        <f t="shared" si="3"/>
        <v>0</v>
      </c>
      <c r="T43" s="138">
        <f t="shared" si="3"/>
        <v>0</v>
      </c>
    </row>
    <row r="44" spans="1:20" s="48" customFormat="1" ht="12.75" customHeight="1">
      <c r="A44" s="46"/>
      <c r="B44" s="84"/>
      <c r="C44" s="53"/>
      <c r="D44" s="53"/>
      <c r="E44" s="53"/>
      <c r="F44" s="53"/>
      <c r="G44" s="53"/>
      <c r="H44" s="53"/>
      <c r="I44" s="47"/>
      <c r="J44" s="47"/>
      <c r="K44" s="47"/>
      <c r="L44" s="100" t="s">
        <v>82</v>
      </c>
      <c r="M44" s="100"/>
      <c r="N44" s="100"/>
      <c r="O44" s="100"/>
      <c r="P44" s="100"/>
      <c r="T44" s="98"/>
    </row>
    <row r="45" spans="1:20" s="50" customFormat="1" ht="12.75" customHeight="1">
      <c r="A45" s="49"/>
      <c r="B45" s="82"/>
      <c r="C45" s="97" t="s">
        <v>84</v>
      </c>
      <c r="D45" s="53"/>
      <c r="E45" s="53"/>
      <c r="F45" s="53"/>
      <c r="G45" s="53"/>
      <c r="H45" s="53"/>
      <c r="L45" s="97" t="s">
        <v>25</v>
      </c>
      <c r="M45" s="97"/>
      <c r="N45" s="97"/>
      <c r="O45" s="97"/>
      <c r="P45" s="97"/>
      <c r="Q45" s="97"/>
      <c r="R45" s="97"/>
      <c r="S45" s="97"/>
      <c r="T45" s="99"/>
    </row>
    <row r="46" spans="1:20" s="53" customFormat="1" ht="12.75" customHeight="1">
      <c r="A46" s="49"/>
      <c r="B46" s="82"/>
      <c r="C46" s="96" t="s">
        <v>83</v>
      </c>
      <c r="L46" s="97" t="s">
        <v>26</v>
      </c>
      <c r="M46" s="97"/>
      <c r="N46" s="97"/>
      <c r="O46" s="97"/>
      <c r="P46" s="97"/>
      <c r="Q46" s="97"/>
      <c r="R46" s="97"/>
      <c r="S46" s="97"/>
      <c r="T46" s="99"/>
    </row>
    <row r="47" spans="1:20" s="53" customFormat="1" ht="12.75" customHeight="1">
      <c r="A47" s="49"/>
      <c r="B47" s="82"/>
      <c r="C47" s="96" t="s">
        <v>81</v>
      </c>
      <c r="L47" s="97" t="s">
        <v>23</v>
      </c>
      <c r="M47" s="97"/>
      <c r="N47" s="97"/>
      <c r="O47" s="97"/>
      <c r="P47" s="97"/>
      <c r="Q47" s="97"/>
      <c r="R47" s="97"/>
      <c r="S47" s="97"/>
      <c r="T47" s="99"/>
    </row>
    <row r="48" spans="1:20" s="53" customFormat="1" ht="12.75" customHeight="1">
      <c r="A48" s="51"/>
      <c r="B48" s="83"/>
      <c r="C48" s="52"/>
      <c r="D48" s="52"/>
      <c r="E48" s="52"/>
      <c r="F48" s="52"/>
      <c r="L48" s="97" t="s">
        <v>24</v>
      </c>
      <c r="M48" s="97"/>
      <c r="N48" s="97"/>
      <c r="O48" s="97"/>
      <c r="P48" s="97"/>
      <c r="Q48" s="97"/>
      <c r="R48" s="97"/>
      <c r="S48" s="97"/>
      <c r="T48" s="99"/>
    </row>
    <row r="49" spans="1:20" s="53" customFormat="1" ht="5.25" customHeight="1">
      <c r="A49" s="54"/>
      <c r="B49" s="85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PageLayoutView="0" workbookViewId="0" topLeftCell="A4">
      <pane xSplit="2" ySplit="11" topLeftCell="F15" activePane="bottomRight" state="frozen"/>
      <selection pane="topLeft" activeCell="D20" sqref="D20:F20"/>
      <selection pane="topRight" activeCell="D20" sqref="D20:F20"/>
      <selection pane="bottomLeft" activeCell="D20" sqref="D20:F20"/>
      <selection pane="bottomRight" activeCell="D20" sqref="D20:F20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CONCATENATE(MOIS6," ",ANNEE)</f>
        <v>Juin 2024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68" t="s">
        <v>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3:20" ht="18">
      <c r="C5" s="183" t="s">
        <v>86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7" spans="2:20" s="19" customFormat="1" ht="18.75" customHeight="1">
      <c r="B7" s="197" t="s">
        <v>96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30 AVRIL 2024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T11" s="29"/>
    </row>
    <row r="12" spans="1:20" s="19" customFormat="1" ht="19.5" customHeight="1">
      <c r="A12" s="30"/>
      <c r="B12" s="45"/>
      <c r="C12" s="195" t="s">
        <v>39</v>
      </c>
      <c r="D12" s="196"/>
      <c r="E12" s="80"/>
      <c r="F12" s="80"/>
      <c r="G12" s="190" t="s">
        <v>37</v>
      </c>
      <c r="H12" s="191"/>
      <c r="I12" s="191"/>
      <c r="J12" s="192"/>
      <c r="K12" s="190" t="s">
        <v>99</v>
      </c>
      <c r="L12" s="191"/>
      <c r="M12" s="191"/>
      <c r="N12" s="191"/>
      <c r="O12" s="191"/>
      <c r="P12" s="192"/>
      <c r="Q12" s="190" t="s">
        <v>80</v>
      </c>
      <c r="R12" s="199"/>
      <c r="S12" s="199"/>
      <c r="T12" s="196"/>
    </row>
    <row r="13" spans="1:20" s="19" customFormat="1" ht="40.5" customHeight="1">
      <c r="A13" s="30"/>
      <c r="B13" s="45"/>
      <c r="C13" s="70" t="s">
        <v>69</v>
      </c>
      <c r="D13" s="70" t="s">
        <v>70</v>
      </c>
      <c r="E13" s="91" t="s">
        <v>77</v>
      </c>
      <c r="F13" s="94" t="s">
        <v>72</v>
      </c>
      <c r="G13" s="92" t="s">
        <v>73</v>
      </c>
      <c r="H13" s="93" t="s">
        <v>71</v>
      </c>
      <c r="I13" s="70" t="s">
        <v>74</v>
      </c>
      <c r="J13" s="92" t="s">
        <v>78</v>
      </c>
      <c r="K13" s="93" t="s">
        <v>72</v>
      </c>
      <c r="L13" s="95" t="s">
        <v>76</v>
      </c>
      <c r="M13" s="93" t="s">
        <v>72</v>
      </c>
      <c r="N13" s="71" t="s">
        <v>75</v>
      </c>
      <c r="O13" s="73" t="s">
        <v>79</v>
      </c>
      <c r="P13" s="142" t="s">
        <v>98</v>
      </c>
      <c r="Q13" s="81" t="s">
        <v>13</v>
      </c>
      <c r="R13" s="81" t="s">
        <v>14</v>
      </c>
      <c r="S13" s="81" t="s">
        <v>15</v>
      </c>
      <c r="T13" s="72" t="s">
        <v>16</v>
      </c>
    </row>
    <row r="14" spans="1:20" s="19" customFormat="1" ht="17.25" customHeight="1">
      <c r="A14" s="30"/>
      <c r="B14" s="86" t="s">
        <v>40</v>
      </c>
      <c r="C14" s="113" t="str">
        <f>1!C14</f>
        <v>01/01/2024</v>
      </c>
      <c r="D14" s="113" t="str">
        <f>1!D14</f>
        <v>08/01/2024</v>
      </c>
      <c r="E14" s="114">
        <v>0.05</v>
      </c>
      <c r="F14" s="115" t="s">
        <v>72</v>
      </c>
      <c r="G14" s="116">
        <v>65</v>
      </c>
      <c r="H14" s="115" t="s">
        <v>71</v>
      </c>
      <c r="I14" s="117">
        <v>4</v>
      </c>
      <c r="J14" s="141">
        <f>IF(G14&gt;0,IF((G14/I14)*5%&gt;1.5,1.5,(G14/I14)*5%),0)</f>
        <v>0.8125</v>
      </c>
      <c r="K14" s="115" t="s">
        <v>72</v>
      </c>
      <c r="L14" s="118">
        <v>2</v>
      </c>
      <c r="M14" s="115" t="s">
        <v>72</v>
      </c>
      <c r="N14" s="117">
        <v>7</v>
      </c>
      <c r="O14" s="141">
        <f>ROUND(IF(G14&gt;0,IF(J14&gt;0,J14*L14*N14,""),0),2)</f>
        <v>11.38</v>
      </c>
      <c r="P14" s="146">
        <f>L14*N14</f>
        <v>14</v>
      </c>
      <c r="Q14" s="117">
        <v>2</v>
      </c>
      <c r="R14" s="117"/>
      <c r="S14" s="117"/>
      <c r="T14" s="117"/>
    </row>
    <row r="15" spans="1:20" s="44" customFormat="1" ht="15.75" customHeight="1">
      <c r="A15" s="43"/>
      <c r="B15" s="87" t="s">
        <v>41</v>
      </c>
      <c r="C15" s="88"/>
      <c r="D15" s="88"/>
      <c r="E15" s="89">
        <v>0.05</v>
      </c>
      <c r="F15" s="90" t="s">
        <v>72</v>
      </c>
      <c r="G15" s="75"/>
      <c r="H15" s="90" t="s">
        <v>71</v>
      </c>
      <c r="I15" s="74"/>
      <c r="J15" s="101">
        <f aca="true" t="shared" si="0" ref="J15:J42">IF(G15&gt;0,IF((G15/I15)*5%&gt;1.5,1.5,(G15/I15)*5%),0)</f>
        <v>0</v>
      </c>
      <c r="K15" s="90" t="s">
        <v>72</v>
      </c>
      <c r="L15" s="76"/>
      <c r="M15" s="90" t="s">
        <v>72</v>
      </c>
      <c r="N15" s="74"/>
      <c r="O15" s="101">
        <f aca="true" t="shared" si="1" ref="O15:O42">ROUND(IF(G15&gt;0,IF(J15&gt;0,J15*L15*N15,""),0),2)</f>
        <v>0</v>
      </c>
      <c r="P15" s="143">
        <f aca="true" t="shared" si="2" ref="P15:P23">L15*N15</f>
        <v>0</v>
      </c>
      <c r="Q15" s="74"/>
      <c r="R15" s="74"/>
      <c r="S15" s="74"/>
      <c r="T15" s="74"/>
    </row>
    <row r="16" spans="1:20" s="44" customFormat="1" ht="15.75" customHeight="1">
      <c r="A16" s="43"/>
      <c r="B16" s="87" t="s">
        <v>42</v>
      </c>
      <c r="C16" s="88"/>
      <c r="D16" s="88"/>
      <c r="E16" s="89">
        <v>0.05</v>
      </c>
      <c r="F16" s="90" t="s">
        <v>72</v>
      </c>
      <c r="G16" s="75"/>
      <c r="H16" s="90" t="s">
        <v>71</v>
      </c>
      <c r="I16" s="74"/>
      <c r="J16" s="101">
        <f t="shared" si="0"/>
        <v>0</v>
      </c>
      <c r="K16" s="90" t="s">
        <v>72</v>
      </c>
      <c r="L16" s="76"/>
      <c r="M16" s="90" t="s">
        <v>72</v>
      </c>
      <c r="N16" s="74"/>
      <c r="O16" s="101">
        <f t="shared" si="1"/>
        <v>0</v>
      </c>
      <c r="P16" s="143">
        <f t="shared" si="2"/>
        <v>0</v>
      </c>
      <c r="Q16" s="74"/>
      <c r="R16" s="74"/>
      <c r="S16" s="74"/>
      <c r="T16" s="74"/>
    </row>
    <row r="17" spans="1:20" s="44" customFormat="1" ht="15.75" customHeight="1">
      <c r="A17" s="43"/>
      <c r="B17" s="87" t="s">
        <v>43</v>
      </c>
      <c r="C17" s="88"/>
      <c r="D17" s="88"/>
      <c r="E17" s="89">
        <v>0.05</v>
      </c>
      <c r="F17" s="90" t="s">
        <v>72</v>
      </c>
      <c r="G17" s="75"/>
      <c r="H17" s="90" t="s">
        <v>71</v>
      </c>
      <c r="I17" s="74"/>
      <c r="J17" s="101">
        <f t="shared" si="0"/>
        <v>0</v>
      </c>
      <c r="K17" s="90" t="s">
        <v>72</v>
      </c>
      <c r="L17" s="76"/>
      <c r="M17" s="90" t="s">
        <v>72</v>
      </c>
      <c r="N17" s="74"/>
      <c r="O17" s="101">
        <f t="shared" si="1"/>
        <v>0</v>
      </c>
      <c r="P17" s="143">
        <f t="shared" si="2"/>
        <v>0</v>
      </c>
      <c r="Q17" s="74"/>
      <c r="R17" s="74"/>
      <c r="S17" s="74"/>
      <c r="T17" s="74"/>
    </row>
    <row r="18" spans="1:20" s="44" customFormat="1" ht="15.75" customHeight="1">
      <c r="A18" s="43"/>
      <c r="B18" s="87" t="s">
        <v>44</v>
      </c>
      <c r="C18" s="88"/>
      <c r="D18" s="88"/>
      <c r="E18" s="89">
        <v>0.05</v>
      </c>
      <c r="F18" s="90" t="s">
        <v>72</v>
      </c>
      <c r="G18" s="75"/>
      <c r="H18" s="90" t="s">
        <v>71</v>
      </c>
      <c r="I18" s="74"/>
      <c r="J18" s="101">
        <f t="shared" si="0"/>
        <v>0</v>
      </c>
      <c r="K18" s="90" t="s">
        <v>72</v>
      </c>
      <c r="L18" s="76"/>
      <c r="M18" s="90" t="s">
        <v>72</v>
      </c>
      <c r="N18" s="74"/>
      <c r="O18" s="101">
        <f t="shared" si="1"/>
        <v>0</v>
      </c>
      <c r="P18" s="143">
        <f t="shared" si="2"/>
        <v>0</v>
      </c>
      <c r="Q18" s="74"/>
      <c r="R18" s="74"/>
      <c r="S18" s="74"/>
      <c r="T18" s="74"/>
    </row>
    <row r="19" spans="1:20" s="44" customFormat="1" ht="15.75" customHeight="1">
      <c r="A19" s="43"/>
      <c r="B19" s="87" t="s">
        <v>45</v>
      </c>
      <c r="C19" s="88"/>
      <c r="D19" s="88"/>
      <c r="E19" s="89">
        <v>0.05</v>
      </c>
      <c r="F19" s="90" t="s">
        <v>72</v>
      </c>
      <c r="G19" s="75"/>
      <c r="H19" s="90" t="s">
        <v>71</v>
      </c>
      <c r="I19" s="74"/>
      <c r="J19" s="101">
        <f t="shared" si="0"/>
        <v>0</v>
      </c>
      <c r="K19" s="90" t="s">
        <v>72</v>
      </c>
      <c r="L19" s="76"/>
      <c r="M19" s="90" t="s">
        <v>72</v>
      </c>
      <c r="N19" s="76"/>
      <c r="O19" s="101">
        <f t="shared" si="1"/>
        <v>0</v>
      </c>
      <c r="P19" s="143">
        <f t="shared" si="2"/>
        <v>0</v>
      </c>
      <c r="Q19" s="74"/>
      <c r="R19" s="74"/>
      <c r="S19" s="74"/>
      <c r="T19" s="74"/>
    </row>
    <row r="20" spans="1:20" s="44" customFormat="1" ht="15.75" customHeight="1">
      <c r="A20" s="43"/>
      <c r="B20" s="87" t="s">
        <v>46</v>
      </c>
      <c r="C20" s="88"/>
      <c r="D20" s="88"/>
      <c r="E20" s="89">
        <v>0.05</v>
      </c>
      <c r="F20" s="90" t="s">
        <v>72</v>
      </c>
      <c r="G20" s="75"/>
      <c r="H20" s="90" t="s">
        <v>71</v>
      </c>
      <c r="I20" s="74"/>
      <c r="J20" s="101">
        <f t="shared" si="0"/>
        <v>0</v>
      </c>
      <c r="K20" s="90" t="s">
        <v>72</v>
      </c>
      <c r="L20" s="76"/>
      <c r="M20" s="90" t="s">
        <v>72</v>
      </c>
      <c r="N20" s="76"/>
      <c r="O20" s="101">
        <f t="shared" si="1"/>
        <v>0</v>
      </c>
      <c r="P20" s="143">
        <f t="shared" si="2"/>
        <v>0</v>
      </c>
      <c r="Q20" s="74"/>
      <c r="R20" s="74"/>
      <c r="S20" s="74"/>
      <c r="T20" s="74"/>
    </row>
    <row r="21" spans="1:20" s="44" customFormat="1" ht="15.75" customHeight="1">
      <c r="A21" s="43"/>
      <c r="B21" s="87" t="s">
        <v>47</v>
      </c>
      <c r="C21" s="88"/>
      <c r="D21" s="88"/>
      <c r="E21" s="89">
        <v>0.05</v>
      </c>
      <c r="F21" s="90" t="s">
        <v>72</v>
      </c>
      <c r="G21" s="75"/>
      <c r="H21" s="90" t="s">
        <v>71</v>
      </c>
      <c r="I21" s="74"/>
      <c r="J21" s="101">
        <f t="shared" si="0"/>
        <v>0</v>
      </c>
      <c r="K21" s="90" t="s">
        <v>72</v>
      </c>
      <c r="L21" s="76"/>
      <c r="M21" s="90" t="s">
        <v>72</v>
      </c>
      <c r="N21" s="76"/>
      <c r="O21" s="101">
        <f t="shared" si="1"/>
        <v>0</v>
      </c>
      <c r="P21" s="143">
        <f t="shared" si="2"/>
        <v>0</v>
      </c>
      <c r="Q21" s="74"/>
      <c r="R21" s="74"/>
      <c r="S21" s="74"/>
      <c r="T21" s="74"/>
    </row>
    <row r="22" spans="1:20" s="44" customFormat="1" ht="15.75" customHeight="1">
      <c r="A22" s="43"/>
      <c r="B22" s="87" t="s">
        <v>48</v>
      </c>
      <c r="C22" s="88"/>
      <c r="D22" s="88"/>
      <c r="E22" s="89">
        <v>0.05</v>
      </c>
      <c r="F22" s="90" t="s">
        <v>72</v>
      </c>
      <c r="G22" s="75"/>
      <c r="H22" s="90" t="s">
        <v>71</v>
      </c>
      <c r="I22" s="74"/>
      <c r="J22" s="101">
        <f t="shared" si="0"/>
        <v>0</v>
      </c>
      <c r="K22" s="90" t="s">
        <v>72</v>
      </c>
      <c r="L22" s="76"/>
      <c r="M22" s="90" t="s">
        <v>72</v>
      </c>
      <c r="N22" s="76"/>
      <c r="O22" s="101">
        <f t="shared" si="1"/>
        <v>0</v>
      </c>
      <c r="P22" s="143">
        <f t="shared" si="2"/>
        <v>0</v>
      </c>
      <c r="Q22" s="74"/>
      <c r="R22" s="74"/>
      <c r="S22" s="74"/>
      <c r="T22" s="74"/>
    </row>
    <row r="23" spans="1:20" s="44" customFormat="1" ht="15.75" customHeight="1">
      <c r="A23" s="43"/>
      <c r="B23" s="87" t="s">
        <v>49</v>
      </c>
      <c r="C23" s="88"/>
      <c r="D23" s="88"/>
      <c r="E23" s="89">
        <v>0.05</v>
      </c>
      <c r="F23" s="90" t="s">
        <v>72</v>
      </c>
      <c r="G23" s="75"/>
      <c r="H23" s="90" t="s">
        <v>71</v>
      </c>
      <c r="I23" s="74"/>
      <c r="J23" s="101">
        <f t="shared" si="0"/>
        <v>0</v>
      </c>
      <c r="K23" s="90" t="s">
        <v>72</v>
      </c>
      <c r="L23" s="76"/>
      <c r="M23" s="90" t="s">
        <v>72</v>
      </c>
      <c r="N23" s="76"/>
      <c r="O23" s="101">
        <f t="shared" si="1"/>
        <v>0</v>
      </c>
      <c r="P23" s="143">
        <f t="shared" si="2"/>
        <v>0</v>
      </c>
      <c r="Q23" s="74"/>
      <c r="R23" s="74"/>
      <c r="S23" s="74"/>
      <c r="T23" s="74"/>
    </row>
    <row r="24" spans="1:20" s="44" customFormat="1" ht="15.75" customHeight="1">
      <c r="A24" s="43"/>
      <c r="B24" s="87" t="s">
        <v>50</v>
      </c>
      <c r="C24" s="88"/>
      <c r="D24" s="88"/>
      <c r="E24" s="89">
        <v>0.05</v>
      </c>
      <c r="F24" s="90" t="s">
        <v>72</v>
      </c>
      <c r="G24" s="75"/>
      <c r="H24" s="90" t="s">
        <v>71</v>
      </c>
      <c r="I24" s="74"/>
      <c r="J24" s="101">
        <f t="shared" si="0"/>
        <v>0</v>
      </c>
      <c r="K24" s="90" t="s">
        <v>72</v>
      </c>
      <c r="L24" s="76"/>
      <c r="M24" s="90" t="s">
        <v>72</v>
      </c>
      <c r="N24" s="76"/>
      <c r="O24" s="101">
        <f t="shared" si="1"/>
        <v>0</v>
      </c>
      <c r="P24" s="144"/>
      <c r="Q24" s="74"/>
      <c r="R24" s="74"/>
      <c r="S24" s="74"/>
      <c r="T24" s="74"/>
    </row>
    <row r="25" spans="1:20" s="44" customFormat="1" ht="15.75" customHeight="1">
      <c r="A25" s="43"/>
      <c r="B25" s="87" t="s">
        <v>51</v>
      </c>
      <c r="C25" s="88"/>
      <c r="D25" s="88"/>
      <c r="E25" s="89">
        <v>0.05</v>
      </c>
      <c r="F25" s="90" t="s">
        <v>72</v>
      </c>
      <c r="G25" s="75"/>
      <c r="H25" s="90" t="s">
        <v>71</v>
      </c>
      <c r="I25" s="74"/>
      <c r="J25" s="101">
        <f t="shared" si="0"/>
        <v>0</v>
      </c>
      <c r="K25" s="90" t="s">
        <v>72</v>
      </c>
      <c r="L25" s="76"/>
      <c r="M25" s="90" t="s">
        <v>72</v>
      </c>
      <c r="N25" s="76"/>
      <c r="O25" s="101">
        <f t="shared" si="1"/>
        <v>0</v>
      </c>
      <c r="P25" s="144"/>
      <c r="Q25" s="74"/>
      <c r="R25" s="74"/>
      <c r="S25" s="74"/>
      <c r="T25" s="74"/>
    </row>
    <row r="26" spans="1:20" s="44" customFormat="1" ht="15.75" customHeight="1">
      <c r="A26" s="43"/>
      <c r="B26" s="87" t="s">
        <v>52</v>
      </c>
      <c r="C26" s="88"/>
      <c r="D26" s="88"/>
      <c r="E26" s="89">
        <v>0.05</v>
      </c>
      <c r="F26" s="90" t="s">
        <v>72</v>
      </c>
      <c r="G26" s="75"/>
      <c r="H26" s="90" t="s">
        <v>71</v>
      </c>
      <c r="I26" s="74"/>
      <c r="J26" s="101">
        <f t="shared" si="0"/>
        <v>0</v>
      </c>
      <c r="K26" s="90" t="s">
        <v>72</v>
      </c>
      <c r="L26" s="76"/>
      <c r="M26" s="90" t="s">
        <v>72</v>
      </c>
      <c r="N26" s="76"/>
      <c r="O26" s="101">
        <f t="shared" si="1"/>
        <v>0</v>
      </c>
      <c r="P26" s="144"/>
      <c r="Q26" s="74"/>
      <c r="R26" s="74"/>
      <c r="S26" s="74"/>
      <c r="T26" s="74"/>
    </row>
    <row r="27" spans="1:20" s="44" customFormat="1" ht="15.75" customHeight="1">
      <c r="A27" s="43"/>
      <c r="B27" s="87" t="s">
        <v>53</v>
      </c>
      <c r="C27" s="88"/>
      <c r="D27" s="88"/>
      <c r="E27" s="89">
        <v>0.05</v>
      </c>
      <c r="F27" s="90" t="s">
        <v>72</v>
      </c>
      <c r="G27" s="75"/>
      <c r="H27" s="90" t="s">
        <v>71</v>
      </c>
      <c r="I27" s="74"/>
      <c r="J27" s="101">
        <f t="shared" si="0"/>
        <v>0</v>
      </c>
      <c r="K27" s="90" t="s">
        <v>72</v>
      </c>
      <c r="L27" s="76"/>
      <c r="M27" s="90" t="s">
        <v>72</v>
      </c>
      <c r="N27" s="76"/>
      <c r="O27" s="101">
        <f t="shared" si="1"/>
        <v>0</v>
      </c>
      <c r="P27" s="144"/>
      <c r="Q27" s="74"/>
      <c r="R27" s="74"/>
      <c r="S27" s="74"/>
      <c r="T27" s="74"/>
    </row>
    <row r="28" spans="1:20" s="44" customFormat="1" ht="15.75" customHeight="1">
      <c r="A28" s="43"/>
      <c r="B28" s="87" t="s">
        <v>54</v>
      </c>
      <c r="C28" s="88"/>
      <c r="D28" s="88"/>
      <c r="E28" s="89">
        <v>0.05</v>
      </c>
      <c r="F28" s="90" t="s">
        <v>72</v>
      </c>
      <c r="G28" s="75"/>
      <c r="H28" s="90" t="s">
        <v>71</v>
      </c>
      <c r="I28" s="74"/>
      <c r="J28" s="101">
        <f t="shared" si="0"/>
        <v>0</v>
      </c>
      <c r="K28" s="90" t="s">
        <v>72</v>
      </c>
      <c r="L28" s="76"/>
      <c r="M28" s="90" t="s">
        <v>72</v>
      </c>
      <c r="N28" s="76"/>
      <c r="O28" s="101">
        <f t="shared" si="1"/>
        <v>0</v>
      </c>
      <c r="P28" s="144"/>
      <c r="Q28" s="74"/>
      <c r="R28" s="74"/>
      <c r="S28" s="74"/>
      <c r="T28" s="74"/>
    </row>
    <row r="29" spans="1:20" s="44" customFormat="1" ht="15.75" customHeight="1">
      <c r="A29" s="43"/>
      <c r="B29" s="87" t="s">
        <v>55</v>
      </c>
      <c r="C29" s="88"/>
      <c r="D29" s="88"/>
      <c r="E29" s="89">
        <v>0.05</v>
      </c>
      <c r="F29" s="90" t="s">
        <v>72</v>
      </c>
      <c r="G29" s="75"/>
      <c r="H29" s="90" t="s">
        <v>71</v>
      </c>
      <c r="I29" s="74"/>
      <c r="J29" s="101">
        <f t="shared" si="0"/>
        <v>0</v>
      </c>
      <c r="K29" s="90" t="s">
        <v>72</v>
      </c>
      <c r="L29" s="76"/>
      <c r="M29" s="90" t="s">
        <v>72</v>
      </c>
      <c r="N29" s="76"/>
      <c r="O29" s="101">
        <f t="shared" si="1"/>
        <v>0</v>
      </c>
      <c r="P29" s="144"/>
      <c r="Q29" s="74"/>
      <c r="R29" s="74"/>
      <c r="S29" s="74"/>
      <c r="T29" s="74"/>
    </row>
    <row r="30" spans="1:20" s="44" customFormat="1" ht="15.75" customHeight="1">
      <c r="A30" s="43"/>
      <c r="B30" s="87" t="s">
        <v>56</v>
      </c>
      <c r="C30" s="88"/>
      <c r="D30" s="88"/>
      <c r="E30" s="89">
        <v>0.05</v>
      </c>
      <c r="F30" s="90" t="s">
        <v>72</v>
      </c>
      <c r="G30" s="75"/>
      <c r="H30" s="90" t="s">
        <v>71</v>
      </c>
      <c r="I30" s="74"/>
      <c r="J30" s="101">
        <f t="shared" si="0"/>
        <v>0</v>
      </c>
      <c r="K30" s="90" t="s">
        <v>72</v>
      </c>
      <c r="L30" s="76"/>
      <c r="M30" s="90" t="s">
        <v>72</v>
      </c>
      <c r="N30" s="76"/>
      <c r="O30" s="101">
        <f t="shared" si="1"/>
        <v>0</v>
      </c>
      <c r="P30" s="144"/>
      <c r="Q30" s="74"/>
      <c r="R30" s="74"/>
      <c r="S30" s="74"/>
      <c r="T30" s="74"/>
    </row>
    <row r="31" spans="1:20" s="44" customFormat="1" ht="15.75" customHeight="1">
      <c r="A31" s="43"/>
      <c r="B31" s="87" t="s">
        <v>57</v>
      </c>
      <c r="C31" s="88"/>
      <c r="D31" s="88"/>
      <c r="E31" s="89">
        <v>0.05</v>
      </c>
      <c r="F31" s="90" t="s">
        <v>72</v>
      </c>
      <c r="G31" s="75"/>
      <c r="H31" s="90" t="s">
        <v>71</v>
      </c>
      <c r="I31" s="74"/>
      <c r="J31" s="101">
        <f t="shared" si="0"/>
        <v>0</v>
      </c>
      <c r="K31" s="90" t="s">
        <v>72</v>
      </c>
      <c r="L31" s="76"/>
      <c r="M31" s="90" t="s">
        <v>72</v>
      </c>
      <c r="N31" s="76"/>
      <c r="O31" s="101">
        <f t="shared" si="1"/>
        <v>0</v>
      </c>
      <c r="P31" s="144"/>
      <c r="Q31" s="74"/>
      <c r="R31" s="74"/>
      <c r="S31" s="74"/>
      <c r="T31" s="74"/>
    </row>
    <row r="32" spans="1:20" s="44" customFormat="1" ht="15.75" customHeight="1">
      <c r="A32" s="43"/>
      <c r="B32" s="87" t="s">
        <v>58</v>
      </c>
      <c r="C32" s="88"/>
      <c r="D32" s="88"/>
      <c r="E32" s="89">
        <v>0.05</v>
      </c>
      <c r="F32" s="90" t="s">
        <v>72</v>
      </c>
      <c r="G32" s="75"/>
      <c r="H32" s="90" t="s">
        <v>71</v>
      </c>
      <c r="I32" s="74"/>
      <c r="J32" s="101">
        <f t="shared" si="0"/>
        <v>0</v>
      </c>
      <c r="K32" s="90" t="s">
        <v>72</v>
      </c>
      <c r="L32" s="76"/>
      <c r="M32" s="90" t="s">
        <v>72</v>
      </c>
      <c r="N32" s="76"/>
      <c r="O32" s="101">
        <f t="shared" si="1"/>
        <v>0</v>
      </c>
      <c r="P32" s="144"/>
      <c r="Q32" s="74"/>
      <c r="R32" s="74"/>
      <c r="S32" s="74"/>
      <c r="T32" s="74"/>
    </row>
    <row r="33" spans="1:20" s="44" customFormat="1" ht="15.75" customHeight="1">
      <c r="A33" s="43"/>
      <c r="B33" s="87" t="s">
        <v>59</v>
      </c>
      <c r="C33" s="88"/>
      <c r="D33" s="88"/>
      <c r="E33" s="89">
        <v>0.05</v>
      </c>
      <c r="F33" s="90" t="s">
        <v>72</v>
      </c>
      <c r="G33" s="75"/>
      <c r="H33" s="90" t="s">
        <v>71</v>
      </c>
      <c r="I33" s="74"/>
      <c r="J33" s="101">
        <f t="shared" si="0"/>
        <v>0</v>
      </c>
      <c r="K33" s="90" t="s">
        <v>72</v>
      </c>
      <c r="L33" s="76"/>
      <c r="M33" s="90" t="s">
        <v>72</v>
      </c>
      <c r="N33" s="76"/>
      <c r="O33" s="101">
        <f t="shared" si="1"/>
        <v>0</v>
      </c>
      <c r="P33" s="144"/>
      <c r="Q33" s="74"/>
      <c r="R33" s="74"/>
      <c r="S33" s="74"/>
      <c r="T33" s="74"/>
    </row>
    <row r="34" spans="1:20" s="44" customFormat="1" ht="15.75" customHeight="1">
      <c r="A34" s="43"/>
      <c r="B34" s="87" t="s">
        <v>60</v>
      </c>
      <c r="C34" s="88"/>
      <c r="D34" s="88"/>
      <c r="E34" s="89">
        <v>0.05</v>
      </c>
      <c r="F34" s="90" t="s">
        <v>72</v>
      </c>
      <c r="G34" s="75"/>
      <c r="H34" s="90" t="s">
        <v>71</v>
      </c>
      <c r="I34" s="74"/>
      <c r="J34" s="101">
        <f t="shared" si="0"/>
        <v>0</v>
      </c>
      <c r="K34" s="90" t="s">
        <v>72</v>
      </c>
      <c r="L34" s="76"/>
      <c r="M34" s="90" t="s">
        <v>72</v>
      </c>
      <c r="N34" s="76"/>
      <c r="O34" s="101">
        <f t="shared" si="1"/>
        <v>0</v>
      </c>
      <c r="P34" s="144"/>
      <c r="Q34" s="74"/>
      <c r="R34" s="74"/>
      <c r="S34" s="74"/>
      <c r="T34" s="74"/>
    </row>
    <row r="35" spans="1:20" s="44" customFormat="1" ht="15.75" customHeight="1">
      <c r="A35" s="43"/>
      <c r="B35" s="87" t="s">
        <v>61</v>
      </c>
      <c r="C35" s="88"/>
      <c r="D35" s="88"/>
      <c r="E35" s="89">
        <v>0.05</v>
      </c>
      <c r="F35" s="90" t="s">
        <v>72</v>
      </c>
      <c r="G35" s="75"/>
      <c r="H35" s="90" t="s">
        <v>71</v>
      </c>
      <c r="I35" s="74"/>
      <c r="J35" s="101">
        <f t="shared" si="0"/>
        <v>0</v>
      </c>
      <c r="K35" s="90" t="s">
        <v>72</v>
      </c>
      <c r="L35" s="76"/>
      <c r="M35" s="90" t="s">
        <v>72</v>
      </c>
      <c r="N35" s="76"/>
      <c r="O35" s="101">
        <f t="shared" si="1"/>
        <v>0</v>
      </c>
      <c r="P35" s="144"/>
      <c r="Q35" s="74"/>
      <c r="R35" s="74"/>
      <c r="S35" s="74"/>
      <c r="T35" s="74"/>
    </row>
    <row r="36" spans="1:20" s="44" customFormat="1" ht="15.75" customHeight="1">
      <c r="A36" s="43"/>
      <c r="B36" s="87" t="s">
        <v>62</v>
      </c>
      <c r="C36" s="88"/>
      <c r="D36" s="88"/>
      <c r="E36" s="89">
        <v>0.05</v>
      </c>
      <c r="F36" s="90" t="s">
        <v>72</v>
      </c>
      <c r="G36" s="75"/>
      <c r="H36" s="90" t="s">
        <v>71</v>
      </c>
      <c r="I36" s="74"/>
      <c r="J36" s="101">
        <f t="shared" si="0"/>
        <v>0</v>
      </c>
      <c r="K36" s="90" t="s">
        <v>72</v>
      </c>
      <c r="L36" s="76"/>
      <c r="M36" s="90" t="s">
        <v>72</v>
      </c>
      <c r="N36" s="76"/>
      <c r="O36" s="101">
        <f t="shared" si="1"/>
        <v>0</v>
      </c>
      <c r="P36" s="144"/>
      <c r="Q36" s="74"/>
      <c r="R36" s="74"/>
      <c r="S36" s="74"/>
      <c r="T36" s="74"/>
    </row>
    <row r="37" spans="1:20" s="44" customFormat="1" ht="15.75" customHeight="1">
      <c r="A37" s="43"/>
      <c r="B37" s="87" t="s">
        <v>63</v>
      </c>
      <c r="C37" s="88"/>
      <c r="D37" s="88"/>
      <c r="E37" s="89">
        <v>0.05</v>
      </c>
      <c r="F37" s="90" t="s">
        <v>72</v>
      </c>
      <c r="G37" s="75"/>
      <c r="H37" s="90" t="s">
        <v>71</v>
      </c>
      <c r="I37" s="74"/>
      <c r="J37" s="101">
        <f t="shared" si="0"/>
        <v>0</v>
      </c>
      <c r="K37" s="90" t="s">
        <v>72</v>
      </c>
      <c r="L37" s="76"/>
      <c r="M37" s="90" t="s">
        <v>72</v>
      </c>
      <c r="N37" s="76"/>
      <c r="O37" s="101">
        <f t="shared" si="1"/>
        <v>0</v>
      </c>
      <c r="P37" s="144"/>
      <c r="Q37" s="74"/>
      <c r="R37" s="74"/>
      <c r="S37" s="74"/>
      <c r="T37" s="74"/>
    </row>
    <row r="38" spans="1:20" s="44" customFormat="1" ht="15.75" customHeight="1">
      <c r="A38" s="43"/>
      <c r="B38" s="87" t="s">
        <v>64</v>
      </c>
      <c r="C38" s="88"/>
      <c r="D38" s="88"/>
      <c r="E38" s="89">
        <v>0.05</v>
      </c>
      <c r="F38" s="90" t="s">
        <v>72</v>
      </c>
      <c r="G38" s="75"/>
      <c r="H38" s="90" t="s">
        <v>71</v>
      </c>
      <c r="I38" s="74"/>
      <c r="J38" s="101">
        <f t="shared" si="0"/>
        <v>0</v>
      </c>
      <c r="K38" s="90" t="s">
        <v>72</v>
      </c>
      <c r="L38" s="76"/>
      <c r="M38" s="90" t="s">
        <v>72</v>
      </c>
      <c r="N38" s="76"/>
      <c r="O38" s="101">
        <f t="shared" si="1"/>
        <v>0</v>
      </c>
      <c r="P38" s="144"/>
      <c r="Q38" s="74"/>
      <c r="R38" s="74"/>
      <c r="S38" s="74"/>
      <c r="T38" s="74"/>
    </row>
    <row r="39" spans="1:20" s="44" customFormat="1" ht="15.75" customHeight="1">
      <c r="A39" s="43"/>
      <c r="B39" s="87" t="s">
        <v>65</v>
      </c>
      <c r="C39" s="88"/>
      <c r="D39" s="88"/>
      <c r="E39" s="89">
        <v>0.05</v>
      </c>
      <c r="F39" s="90" t="s">
        <v>72</v>
      </c>
      <c r="G39" s="75"/>
      <c r="H39" s="90" t="s">
        <v>71</v>
      </c>
      <c r="I39" s="74"/>
      <c r="J39" s="101">
        <f t="shared" si="0"/>
        <v>0</v>
      </c>
      <c r="K39" s="90" t="s">
        <v>72</v>
      </c>
      <c r="L39" s="76"/>
      <c r="M39" s="90" t="s">
        <v>72</v>
      </c>
      <c r="N39" s="76"/>
      <c r="O39" s="101">
        <f t="shared" si="1"/>
        <v>0</v>
      </c>
      <c r="P39" s="144"/>
      <c r="Q39" s="74"/>
      <c r="R39" s="74"/>
      <c r="S39" s="74"/>
      <c r="T39" s="74"/>
    </row>
    <row r="40" spans="1:20" s="44" customFormat="1" ht="15.75" customHeight="1">
      <c r="A40" s="43"/>
      <c r="B40" s="87" t="s">
        <v>66</v>
      </c>
      <c r="C40" s="88"/>
      <c r="D40" s="88"/>
      <c r="E40" s="89">
        <v>0.05</v>
      </c>
      <c r="F40" s="90" t="s">
        <v>72</v>
      </c>
      <c r="G40" s="75"/>
      <c r="H40" s="90" t="s">
        <v>71</v>
      </c>
      <c r="I40" s="74"/>
      <c r="J40" s="101">
        <f t="shared" si="0"/>
        <v>0</v>
      </c>
      <c r="K40" s="90" t="s">
        <v>72</v>
      </c>
      <c r="L40" s="76"/>
      <c r="M40" s="90" t="s">
        <v>72</v>
      </c>
      <c r="N40" s="76"/>
      <c r="O40" s="101">
        <f t="shared" si="1"/>
        <v>0</v>
      </c>
      <c r="P40" s="144"/>
      <c r="Q40" s="74"/>
      <c r="R40" s="74"/>
      <c r="S40" s="74"/>
      <c r="T40" s="74"/>
    </row>
    <row r="41" spans="1:20" s="44" customFormat="1" ht="15.75" customHeight="1">
      <c r="A41" s="43"/>
      <c r="B41" s="87" t="s">
        <v>67</v>
      </c>
      <c r="C41" s="88"/>
      <c r="D41" s="88"/>
      <c r="E41" s="89">
        <v>0.05</v>
      </c>
      <c r="F41" s="90" t="s">
        <v>72</v>
      </c>
      <c r="G41" s="75"/>
      <c r="H41" s="90" t="s">
        <v>71</v>
      </c>
      <c r="I41" s="74"/>
      <c r="J41" s="101">
        <f t="shared" si="0"/>
        <v>0</v>
      </c>
      <c r="K41" s="90" t="s">
        <v>72</v>
      </c>
      <c r="L41" s="76"/>
      <c r="M41" s="90" t="s">
        <v>72</v>
      </c>
      <c r="N41" s="76"/>
      <c r="O41" s="101">
        <f t="shared" si="1"/>
        <v>0</v>
      </c>
      <c r="P41" s="144"/>
      <c r="Q41" s="74"/>
      <c r="R41" s="74"/>
      <c r="S41" s="74"/>
      <c r="T41" s="74"/>
    </row>
    <row r="42" spans="1:20" s="44" customFormat="1" ht="15.75" customHeight="1">
      <c r="A42" s="43"/>
      <c r="B42" s="87" t="s">
        <v>68</v>
      </c>
      <c r="C42" s="88"/>
      <c r="D42" s="88"/>
      <c r="E42" s="89">
        <v>0.05</v>
      </c>
      <c r="F42" s="90" t="s">
        <v>72</v>
      </c>
      <c r="G42" s="75"/>
      <c r="H42" s="90" t="s">
        <v>71</v>
      </c>
      <c r="I42" s="74"/>
      <c r="J42" s="101">
        <f t="shared" si="0"/>
        <v>0</v>
      </c>
      <c r="K42" s="90" t="s">
        <v>72</v>
      </c>
      <c r="L42" s="76"/>
      <c r="M42" s="90" t="s">
        <v>72</v>
      </c>
      <c r="N42" s="76"/>
      <c r="O42" s="101">
        <f t="shared" si="1"/>
        <v>0</v>
      </c>
      <c r="P42" s="144"/>
      <c r="Q42" s="74"/>
      <c r="R42" s="74"/>
      <c r="S42" s="74"/>
      <c r="T42" s="74"/>
    </row>
    <row r="43" spans="1:20" s="137" customFormat="1" ht="15.75" customHeight="1">
      <c r="A43" s="127"/>
      <c r="B43" s="128"/>
      <c r="C43" s="129" t="s">
        <v>38</v>
      </c>
      <c r="D43" s="130"/>
      <c r="E43" s="131"/>
      <c r="F43" s="132"/>
      <c r="G43" s="133"/>
      <c r="H43" s="134"/>
      <c r="I43" s="138">
        <f>SUM(I15:I42)</f>
        <v>0</v>
      </c>
      <c r="J43" s="135"/>
      <c r="K43" s="131"/>
      <c r="L43" s="138">
        <f>SUM(L15:L42)</f>
        <v>0</v>
      </c>
      <c r="M43" s="131"/>
      <c r="N43" s="138">
        <f aca="true" t="shared" si="3" ref="N43:T43">SUM(N15:N42)</f>
        <v>0</v>
      </c>
      <c r="O43" s="136">
        <f t="shared" si="3"/>
        <v>0</v>
      </c>
      <c r="P43" s="145">
        <f>SUM(P15:P42)</f>
        <v>0</v>
      </c>
      <c r="Q43" s="138">
        <f t="shared" si="3"/>
        <v>0</v>
      </c>
      <c r="R43" s="138">
        <f t="shared" si="3"/>
        <v>0</v>
      </c>
      <c r="S43" s="138">
        <f t="shared" si="3"/>
        <v>0</v>
      </c>
      <c r="T43" s="138">
        <f t="shared" si="3"/>
        <v>0</v>
      </c>
    </row>
    <row r="44" spans="1:20" s="48" customFormat="1" ht="12.75" customHeight="1">
      <c r="A44" s="46"/>
      <c r="B44" s="84"/>
      <c r="C44" s="53"/>
      <c r="D44" s="53"/>
      <c r="E44" s="53"/>
      <c r="F44" s="53"/>
      <c r="G44" s="53"/>
      <c r="H44" s="53"/>
      <c r="I44" s="47"/>
      <c r="J44" s="47"/>
      <c r="K44" s="47"/>
      <c r="L44" s="100" t="s">
        <v>82</v>
      </c>
      <c r="M44" s="100"/>
      <c r="N44" s="100"/>
      <c r="O44" s="100"/>
      <c r="P44" s="100"/>
      <c r="T44" s="98"/>
    </row>
    <row r="45" spans="1:20" s="50" customFormat="1" ht="12.75" customHeight="1">
      <c r="A45" s="49"/>
      <c r="B45" s="82"/>
      <c r="C45" s="97" t="s">
        <v>84</v>
      </c>
      <c r="D45" s="53"/>
      <c r="E45" s="53"/>
      <c r="F45" s="53"/>
      <c r="G45" s="53"/>
      <c r="H45" s="53"/>
      <c r="L45" s="97" t="s">
        <v>25</v>
      </c>
      <c r="M45" s="97"/>
      <c r="N45" s="97"/>
      <c r="O45" s="97"/>
      <c r="P45" s="97"/>
      <c r="Q45" s="97"/>
      <c r="R45" s="97"/>
      <c r="S45" s="97"/>
      <c r="T45" s="99"/>
    </row>
    <row r="46" spans="1:20" s="53" customFormat="1" ht="12.75" customHeight="1">
      <c r="A46" s="49"/>
      <c r="B46" s="82"/>
      <c r="C46" s="96" t="s">
        <v>83</v>
      </c>
      <c r="L46" s="97" t="s">
        <v>26</v>
      </c>
      <c r="M46" s="97"/>
      <c r="N46" s="97"/>
      <c r="O46" s="97"/>
      <c r="P46" s="97"/>
      <c r="Q46" s="97"/>
      <c r="R46" s="97"/>
      <c r="S46" s="97"/>
      <c r="T46" s="99"/>
    </row>
    <row r="47" spans="1:20" s="53" customFormat="1" ht="12.75" customHeight="1">
      <c r="A47" s="49"/>
      <c r="B47" s="82"/>
      <c r="C47" s="96" t="s">
        <v>81</v>
      </c>
      <c r="L47" s="97" t="s">
        <v>23</v>
      </c>
      <c r="M47" s="97"/>
      <c r="N47" s="97"/>
      <c r="O47" s="97"/>
      <c r="P47" s="97"/>
      <c r="Q47" s="97"/>
      <c r="R47" s="97"/>
      <c r="S47" s="97"/>
      <c r="T47" s="99"/>
    </row>
    <row r="48" spans="1:20" s="53" customFormat="1" ht="12.75" customHeight="1">
      <c r="A48" s="51"/>
      <c r="B48" s="83"/>
      <c r="C48" s="52"/>
      <c r="D48" s="52"/>
      <c r="E48" s="52"/>
      <c r="F48" s="52"/>
      <c r="L48" s="97" t="s">
        <v>24</v>
      </c>
      <c r="M48" s="97"/>
      <c r="N48" s="97"/>
      <c r="O48" s="97"/>
      <c r="P48" s="97"/>
      <c r="Q48" s="97"/>
      <c r="R48" s="97"/>
      <c r="S48" s="97"/>
      <c r="T48" s="99"/>
    </row>
    <row r="49" spans="1:20" s="53" customFormat="1" ht="5.25" customHeight="1">
      <c r="A49" s="54"/>
      <c r="B49" s="85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7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mneveu</dc:creator>
  <cp:keywords/>
  <dc:description/>
  <cp:lastModifiedBy>COCHELIN Hélène</cp:lastModifiedBy>
  <cp:lastPrinted>2023-06-13T14:01:01Z</cp:lastPrinted>
  <dcterms:created xsi:type="dcterms:W3CDTF">2012-12-10T09:17:09Z</dcterms:created>
  <dcterms:modified xsi:type="dcterms:W3CDTF">2024-02-12T11:51:26Z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